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mputrevu\Downloads\"/>
    </mc:Choice>
  </mc:AlternateContent>
  <xr:revisionPtr revIDLastSave="0" documentId="13_ncr:1_{4D9F3703-05BC-45E1-8C22-5E6878CA95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lexity level" sheetId="1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11" l="1"/>
  <c r="B10" i="11"/>
  <c r="O14" i="11"/>
  <c r="O15" i="11"/>
  <c r="O16" i="11"/>
  <c r="O18" i="11"/>
  <c r="O21" i="11"/>
  <c r="O22" i="11"/>
  <c r="O23" i="11"/>
  <c r="O24" i="11"/>
  <c r="O25" i="11"/>
  <c r="O26" i="11"/>
  <c r="O28" i="11"/>
  <c r="O29" i="11"/>
  <c r="O30" i="11"/>
  <c r="O31" i="11"/>
  <c r="O32" i="11"/>
  <c r="O34" i="11"/>
  <c r="O38" i="11"/>
  <c r="O39" i="11"/>
  <c r="O40" i="11"/>
  <c r="O42" i="11"/>
  <c r="O44" i="11"/>
  <c r="O45" i="11"/>
  <c r="O46" i="11"/>
  <c r="O47" i="11"/>
  <c r="O48" i="11"/>
  <c r="O49" i="11"/>
  <c r="O51" i="11"/>
  <c r="O52" i="11"/>
  <c r="O54" i="11"/>
  <c r="O55" i="11"/>
  <c r="O56" i="11"/>
  <c r="O60" i="11"/>
  <c r="O62" i="11"/>
  <c r="O63" i="11"/>
  <c r="O64" i="11"/>
  <c r="O66" i="11"/>
  <c r="O70" i="11"/>
  <c r="O75" i="11"/>
  <c r="O76" i="11"/>
  <c r="O77" i="11"/>
  <c r="O80" i="11"/>
  <c r="O81" i="11"/>
  <c r="O82" i="11"/>
  <c r="O84" i="11"/>
  <c r="O85" i="11"/>
  <c r="O89" i="11"/>
  <c r="O91" i="11"/>
  <c r="O92" i="11"/>
  <c r="O93" i="11"/>
  <c r="O94" i="11"/>
  <c r="O97" i="11"/>
  <c r="O99" i="11"/>
  <c r="O102" i="11"/>
  <c r="O105" i="11"/>
  <c r="O106" i="11"/>
  <c r="O110" i="11"/>
  <c r="O111" i="11"/>
  <c r="O113" i="11"/>
  <c r="O116" i="11"/>
  <c r="O117" i="11"/>
  <c r="O118" i="11"/>
  <c r="O119" i="11"/>
  <c r="O122" i="11"/>
  <c r="O125" i="11"/>
  <c r="O11" i="11"/>
  <c r="C10" i="11"/>
  <c r="F3" i="11"/>
  <c r="P14" i="11"/>
  <c r="P15" i="11"/>
  <c r="P16" i="11"/>
  <c r="P18" i="11"/>
  <c r="P21" i="11"/>
  <c r="P22" i="11"/>
  <c r="P23" i="11"/>
  <c r="P24" i="11"/>
  <c r="P25" i="11"/>
  <c r="P26" i="11"/>
  <c r="P28" i="11"/>
  <c r="P29" i="11"/>
  <c r="P30" i="11"/>
  <c r="P31" i="11"/>
  <c r="P32" i="11"/>
  <c r="P34" i="11"/>
  <c r="P38" i="11"/>
  <c r="P39" i="11"/>
  <c r="P40" i="11"/>
  <c r="P42" i="11"/>
  <c r="P44" i="11"/>
  <c r="P45" i="11"/>
  <c r="P46" i="11"/>
  <c r="P47" i="11"/>
  <c r="P48" i="11"/>
  <c r="P49" i="11"/>
  <c r="P51" i="11"/>
  <c r="P52" i="11"/>
  <c r="P53" i="11"/>
  <c r="P54" i="11"/>
  <c r="P55" i="11"/>
  <c r="P56" i="11"/>
  <c r="P60" i="11"/>
  <c r="P62" i="11"/>
  <c r="P63" i="11"/>
  <c r="P64" i="11"/>
  <c r="P66" i="11"/>
  <c r="P70" i="11"/>
  <c r="P75" i="11"/>
  <c r="P76" i="11"/>
  <c r="P77" i="11"/>
  <c r="P80" i="11"/>
  <c r="P81" i="11"/>
  <c r="P82" i="11"/>
  <c r="P84" i="11"/>
  <c r="P85" i="11"/>
  <c r="P89" i="11"/>
  <c r="P91" i="11"/>
  <c r="P92" i="11"/>
  <c r="P93" i="11"/>
  <c r="P94" i="11"/>
  <c r="P97" i="11"/>
  <c r="P99" i="11"/>
  <c r="P102" i="11"/>
  <c r="P105" i="11"/>
  <c r="P106" i="11"/>
  <c r="P110" i="11"/>
  <c r="P111" i="11"/>
  <c r="P113" i="11"/>
  <c r="P116" i="11"/>
  <c r="P117" i="11"/>
  <c r="P118" i="11"/>
  <c r="P119" i="11"/>
  <c r="P122" i="11"/>
  <c r="P125" i="11"/>
  <c r="P11" i="11"/>
  <c r="G3" i="11"/>
  <c r="Q14" i="11"/>
  <c r="Q15" i="11"/>
  <c r="Q16" i="11"/>
  <c r="Q18" i="11"/>
  <c r="Q21" i="11"/>
  <c r="Q22" i="11"/>
  <c r="Q23" i="11"/>
  <c r="Q24" i="11"/>
  <c r="Q25" i="11"/>
  <c r="Q26" i="11"/>
  <c r="Q28" i="11"/>
  <c r="Q29" i="11"/>
  <c r="Q30" i="11"/>
  <c r="Q31" i="11"/>
  <c r="Q32" i="11"/>
  <c r="Q34" i="11"/>
  <c r="Q38" i="11"/>
  <c r="Q39" i="11"/>
  <c r="Q40" i="11"/>
  <c r="Q42" i="11"/>
  <c r="Q44" i="11"/>
  <c r="Q45" i="11"/>
  <c r="Q46" i="11"/>
  <c r="Q47" i="11"/>
  <c r="Q48" i="11"/>
  <c r="Q49" i="11"/>
  <c r="Q51" i="11"/>
  <c r="Q52" i="11"/>
  <c r="Q53" i="11"/>
  <c r="Q54" i="11"/>
  <c r="Q55" i="11"/>
  <c r="Q56" i="11"/>
  <c r="Q60" i="11"/>
  <c r="Q62" i="11"/>
  <c r="Q63" i="11"/>
  <c r="Q64" i="11"/>
  <c r="Q66" i="11"/>
  <c r="Q70" i="11"/>
  <c r="Q75" i="11"/>
  <c r="Q76" i="11"/>
  <c r="Q77" i="11"/>
  <c r="Q80" i="11"/>
  <c r="Q81" i="11"/>
  <c r="Q82" i="11"/>
  <c r="Q84" i="11"/>
  <c r="Q85" i="11"/>
  <c r="Q89" i="11"/>
  <c r="Q91" i="11"/>
  <c r="Q92" i="11"/>
  <c r="Q93" i="11"/>
  <c r="Q94" i="11"/>
  <c r="Q97" i="11"/>
  <c r="Q99" i="11"/>
  <c r="Q102" i="11"/>
  <c r="Q105" i="11"/>
  <c r="Q106" i="11"/>
  <c r="Q110" i="11"/>
  <c r="Q111" i="11"/>
  <c r="Q113" i="11"/>
  <c r="Q116" i="11"/>
  <c r="Q117" i="11"/>
  <c r="Q118" i="11"/>
  <c r="Q119" i="11"/>
  <c r="Q122" i="11"/>
  <c r="Q125" i="11"/>
  <c r="Q11" i="11"/>
  <c r="H3" i="11"/>
  <c r="G4" i="11"/>
  <c r="X104" i="11"/>
  <c r="X86" i="11"/>
  <c r="X37" i="11"/>
  <c r="U11" i="11"/>
  <c r="T11" i="11"/>
  <c r="S11" i="11"/>
</calcChain>
</file>

<file path=xl/sharedStrings.xml><?xml version="1.0" encoding="utf-8"?>
<sst xmlns="http://schemas.openxmlformats.org/spreadsheetml/2006/main" count="291" uniqueCount="216">
  <si>
    <t>NS</t>
  </si>
  <si>
    <t>Brain</t>
  </si>
  <si>
    <t>Porifera</t>
  </si>
  <si>
    <t>Cnidaria</t>
  </si>
  <si>
    <t>Echinodermata</t>
  </si>
  <si>
    <t>Hemichordata</t>
  </si>
  <si>
    <t>Chordata</t>
  </si>
  <si>
    <t>Brachiopoda</t>
  </si>
  <si>
    <t>Bryozoa</t>
  </si>
  <si>
    <t>Rotifera</t>
  </si>
  <si>
    <t>Nemertea</t>
  </si>
  <si>
    <t>Mollusca</t>
  </si>
  <si>
    <t>Euarthropoda</t>
  </si>
  <si>
    <t>Body</t>
  </si>
  <si>
    <t xml:space="preserve">   Cephalochordates (amphioxus)</t>
  </si>
  <si>
    <t>Phylum</t>
  </si>
  <si>
    <t>Visual</t>
  </si>
  <si>
    <t>Phylum/Classes</t>
  </si>
  <si>
    <t>SM</t>
  </si>
  <si>
    <t>BS</t>
  </si>
  <si>
    <t>PA</t>
  </si>
  <si>
    <t>FL</t>
  </si>
  <si>
    <t>3/4</t>
  </si>
  <si>
    <t>3/2</t>
  </si>
  <si>
    <t>2/1</t>
  </si>
  <si>
    <t>Notes and references</t>
  </si>
  <si>
    <t xml:space="preserve">         Calcarea (calcareous sponges)</t>
  </si>
  <si>
    <t>distributed extraocular photoreceptors</t>
  </si>
  <si>
    <t xml:space="preserve">         Hexactinellidea (glass sponges)</t>
  </si>
  <si>
    <t xml:space="preserve">         Demospongia (demosponges)</t>
  </si>
  <si>
    <t xml:space="preserve">Ctenophora </t>
  </si>
  <si>
    <t xml:space="preserve">         Tentaculata (comb jellies)</t>
  </si>
  <si>
    <t>Jager et al 2011 Ctenophore NS; Parry et al 2021 Ctneophore NS</t>
  </si>
  <si>
    <t xml:space="preserve">         Nuda (comb jellies without tentacles)</t>
  </si>
  <si>
    <t xml:space="preserve">         Hydrozoa (Hydra)</t>
  </si>
  <si>
    <t>Picciani et al. 2018; Birch et al 2023</t>
  </si>
  <si>
    <t xml:space="preserve">         Scyphozoa (jellyfish)</t>
  </si>
  <si>
    <t xml:space="preserve">         Anthozoa (corals, anemone, sea pens)</t>
  </si>
  <si>
    <t>Macias-Muñoz* , Rabi Murad and Ali Mortazavi 2019 opsins and light behaviors in hydra and sea anemones</t>
  </si>
  <si>
    <t xml:space="preserve">         Cubozoa (box jellyfish)</t>
  </si>
  <si>
    <t xml:space="preserve">         Myxozoa (microscopic endoparasites)</t>
  </si>
  <si>
    <t>Chang et al 2020 genomics on Myxozoa; Gruel and Okanama evidence of tissue differentation - nerves and musle</t>
  </si>
  <si>
    <t xml:space="preserve">         Staurozoa (stalked jellyfish)</t>
  </si>
  <si>
    <t>Miranda and Collins 2019 pigmented eyespots in staurozoa</t>
  </si>
  <si>
    <t>Sumner-Rooney and. 2023 Echinoderm vision - good summary, refs for low res vision in 3 classes of echinoderms</t>
  </si>
  <si>
    <t xml:space="preserve">         Asteroidea (star fish)</t>
  </si>
  <si>
    <t>Garm et al 2023 starfish have modified terminal tube foot with optic cushion, derived compound eye (low res) that facilates orientation to objects, gaze stabilization and other advnaced visual behaviors</t>
  </si>
  <si>
    <t xml:space="preserve">         Ophiuroidea (brittle stars)</t>
  </si>
  <si>
    <t>0</t>
  </si>
  <si>
    <t>in some taxa light-mediated responses complex enough to be mediated by image-forming receptors</t>
  </si>
  <si>
    <t xml:space="preserve">         Echinoidea (sea urchins)</t>
  </si>
  <si>
    <t>kirwin et al 2018 low res vision in echinoderms</t>
  </si>
  <si>
    <t xml:space="preserve">         Holothuroidea (sea cucumbers)</t>
  </si>
  <si>
    <t xml:space="preserve">         Crinoidea (feather stars)</t>
  </si>
  <si>
    <t xml:space="preserve">         Enteropneusta (solitary acorn worms)</t>
  </si>
  <si>
    <t>Daniello et al 2015 opsin evolution in hemichordates</t>
  </si>
  <si>
    <t xml:space="preserve">         Pterobranchia (colonial and semi-sessile)</t>
  </si>
  <si>
    <t>% of chordate classes with all 4's</t>
  </si>
  <si>
    <t xml:space="preserve">   Urochordates (tunicates, filter feeders)</t>
  </si>
  <si>
    <t xml:space="preserve">         Ascidiacea (sea squirts, benthic, sessile)</t>
  </si>
  <si>
    <t>Nilsson 2013 class III for urochordate vision</t>
  </si>
  <si>
    <t xml:space="preserve">         Thaliacea (salps)</t>
  </si>
  <si>
    <t>Braun and Stauch 2018 tunicate brains in all three classes; braun and Stach 2017 salp eyes - pigmented cup eyes; B &amp; S - probably directional, but not imaging eyes</t>
  </si>
  <si>
    <t xml:space="preserve">         Appendicularia (pelagic)</t>
  </si>
  <si>
    <t xml:space="preserve">         Leptocardii</t>
  </si>
  <si>
    <t>Nilsson 2013 class III for cephalochordate vision; Lacalli on amphioxus brain</t>
  </si>
  <si>
    <t xml:space="preserve">   Vertebrates (anamniotes)</t>
  </si>
  <si>
    <t xml:space="preserve">         Agnatha (jawless fish - hagfish) Myxini</t>
  </si>
  <si>
    <t>Dong and Allison 2021 on hagfish - definitely not class 4 for visual, maybe closer to class II except no pigment membrane</t>
  </si>
  <si>
    <t xml:space="preserve">         Agnatha (jawless fish - lamprey Petromyzonti</t>
  </si>
  <si>
    <t xml:space="preserve">         Elasmobranchii (sharkes)</t>
  </si>
  <si>
    <t xml:space="preserve">         Squamata (skates and rays)</t>
  </si>
  <si>
    <t xml:space="preserve">         Osteichthyes (bony fishes)</t>
  </si>
  <si>
    <t xml:space="preserve">         Coelocanthii (tetrapod like fish)</t>
  </si>
  <si>
    <t xml:space="preserve">  Vertebrates (Amiotes)</t>
  </si>
  <si>
    <t xml:space="preserve">         Amphibia</t>
  </si>
  <si>
    <t xml:space="preserve">         Crocodylia (crocodiles and alligators)</t>
  </si>
  <si>
    <t xml:space="preserve">         Squamata (reptiles)</t>
  </si>
  <si>
    <t xml:space="preserve">         Testudines (turtles)</t>
  </si>
  <si>
    <t xml:space="preserve">         Aves (birds)</t>
  </si>
  <si>
    <t xml:space="preserve">         Mammalia</t>
  </si>
  <si>
    <t>Temereva 2020 Brachiopod NS; Emig et al 2013 brachiopod taxonomy</t>
  </si>
  <si>
    <t xml:space="preserve">         Craniata (16, 4%)</t>
  </si>
  <si>
    <t>Emig 1997 shadow-induced withdrawal into burrow</t>
  </si>
  <si>
    <t xml:space="preserve">         Lingulata (28, 6%)</t>
  </si>
  <si>
    <t xml:space="preserve">         Rynchonellata (398, 90%)</t>
  </si>
  <si>
    <t>Smith 2020 Bryozoa In: digital ency ancient life: www.digitalatlasofancientlife.org/learn/bryozoa</t>
  </si>
  <si>
    <t xml:space="preserve">         Phylactolaemata (freshwater)</t>
  </si>
  <si>
    <t>Temereva and Kosevich 2018 Brain and NS of cylcostome bryozoan similar to that of phlactolaemate and gymnolaemate features.</t>
  </si>
  <si>
    <t xml:space="preserve">         Stenolaemata (Cyclostome brozoans)</t>
  </si>
  <si>
    <t xml:space="preserve">         Gymnolaemata (dominant class 80% of all species)</t>
  </si>
  <si>
    <t xml:space="preserve">         Eurotatoria (2011)</t>
  </si>
  <si>
    <t xml:space="preserve">         Pararotatoria</t>
  </si>
  <si>
    <t xml:space="preserve">         Arhynchocoela</t>
  </si>
  <si>
    <t xml:space="preserve">         Hoplonemertea (60%)</t>
  </si>
  <si>
    <t xml:space="preserve">         Palaeonemertea</t>
  </si>
  <si>
    <t xml:space="preserve">         Philidiophora</t>
  </si>
  <si>
    <t>Platyhelminthes (flatworms)</t>
  </si>
  <si>
    <t xml:space="preserve">  Rhabditophora (subphylum)</t>
  </si>
  <si>
    <t>Morris et al 2007 platyhel brain; Harenstein 2016 platyhel brains; Wolf and Strausfeld 2015 MBs in platyhelminthes</t>
  </si>
  <si>
    <t xml:space="preserve">         Cestoda (parasitic flatworms)(class)</t>
  </si>
  <si>
    <t>Biserova et al 2022 - cestode brains</t>
  </si>
  <si>
    <t xml:space="preserve">         Trematoda (parasitic flatworms)(class)</t>
  </si>
  <si>
    <t>Hartenstein 2016 platyelminth brains; Raskin et al 2014 flatworm phototactic behavior</t>
  </si>
  <si>
    <t xml:space="preserve">         Monogenea (class)</t>
  </si>
  <si>
    <t>Shettiger et al 2017 light sensing behaviors flatworms - suggests non-imaging behaviors'</t>
  </si>
  <si>
    <t xml:space="preserve">         Turbellaria (provisional class with planaria?)</t>
  </si>
  <si>
    <t>Annelida (segmented worms)</t>
  </si>
  <si>
    <t>Nilsson did not know about the complex eye of one of the polychaetes and did not go above class III</t>
  </si>
  <si>
    <t xml:space="preserve">    Clitellatta (class)(no appendages)</t>
  </si>
  <si>
    <t xml:space="preserve">         Oligochaeta (earthworms)(subclass)</t>
  </si>
  <si>
    <t>Heuer et al 2010 paper good for brain structures</t>
  </si>
  <si>
    <t xml:space="preserve">         Hirudinea (leeches)(subclass)</t>
  </si>
  <si>
    <t>clark 1867 leech eyes pigmented cup; Peterson 1982 leeches have distributee non-imaging ieyes</t>
  </si>
  <si>
    <t xml:space="preserve">         Polychaeta (sedentaria, fanworms)(subclass)</t>
  </si>
  <si>
    <t xml:space="preserve">sedantaria rated by Nilsson as Class IIb/alarm detection </t>
  </si>
  <si>
    <t>Heuer et al 2010 MBs in errant polychaetes, have structured brains</t>
  </si>
  <si>
    <t xml:space="preserve">         Polychaeta (errantia, predators)(subclass)</t>
  </si>
  <si>
    <t>3 or 4</t>
  </si>
  <si>
    <t>number/% of molluscan classes with all 4's</t>
  </si>
  <si>
    <t xml:space="preserve">         Solenogastres</t>
  </si>
  <si>
    <t>Hochner and Glantzman, 2009</t>
  </si>
  <si>
    <t xml:space="preserve">         Cadofoveata</t>
  </si>
  <si>
    <t xml:space="preserve">         Polyplacophora (chitons)(Nilsson, Class IIb)</t>
  </si>
  <si>
    <t xml:space="preserve">Chappell et al 2023 chiton vision; also Nilsson (2013) polyplacophora - IIb/alarm detection </t>
  </si>
  <si>
    <t xml:space="preserve">         Monoplacaphora (deep sea, limpet-like)</t>
  </si>
  <si>
    <t xml:space="preserve">         Cephalopods (squid, cuttlefish, octopi)</t>
  </si>
  <si>
    <t xml:space="preserve">         Scaphopoda (tusk shells)</t>
  </si>
  <si>
    <t xml:space="preserve">         Gastropoda (nudibranchs, snails, slugs)</t>
  </si>
  <si>
    <t xml:space="preserve"> Nilsson (2013)  Gastropoda - III; Bivalvia - IIb/alarm detection</t>
  </si>
  <si>
    <t>some pelagic nudibranchs have flapping wings</t>
  </si>
  <si>
    <t xml:space="preserve">         Bivalvia (clams)(Nilsson, Class IIBb).</t>
  </si>
  <si>
    <t>Speiser et al 2023 bivalve distributed vision</t>
  </si>
  <si>
    <t>Nematoda (round worms)</t>
  </si>
  <si>
    <t xml:space="preserve">         Enoplea (5623, 37%)</t>
  </si>
  <si>
    <t xml:space="preserve">         Chromadorea (C. elegans, 11910, 68%)</t>
  </si>
  <si>
    <t>Tardigrada (water bears)</t>
  </si>
  <si>
    <t>Martin et al 2017 tardigrade and onychophoran brains</t>
  </si>
  <si>
    <t xml:space="preserve">        Eutardigrada (59% species diversity;cephalic appendages)</t>
  </si>
  <si>
    <t>claws are like digits - does this mean they have FA?</t>
  </si>
  <si>
    <t xml:space="preserve">        Mesotardigrada (one species only)</t>
  </si>
  <si>
    <t>Guil et al 2019 tardigrade phylogeny - main taxonomic differences, claws and head appendages</t>
  </si>
  <si>
    <t xml:space="preserve">        Heterotardigrada (41% species diversity)</t>
  </si>
  <si>
    <t>Onychophora (1 class only)(velvet worms)</t>
  </si>
  <si>
    <t>Nilsson (2013) Onychophora: Class III/level 4</t>
  </si>
  <si>
    <t>% of euarthropod classes with all 4's</t>
  </si>
  <si>
    <t xml:space="preserve">   Myriopoda (subphylum)</t>
  </si>
  <si>
    <t xml:space="preserve">         Chilapoda (centipedes)(3145)</t>
  </si>
  <si>
    <t>Muller et al. 2023 Scutigera (Chilopoda) only myriopod with compound eye and optic lobe; see also Strausfeld 2005</t>
  </si>
  <si>
    <t xml:space="preserve">         Diplopoda (millipedes)(13212)</t>
  </si>
  <si>
    <t>Sombke and Muller 2023 Myriopod vision; Kirwin and Nilsson 2019 low res vision of millipedes</t>
  </si>
  <si>
    <t xml:space="preserve">         Symphyla (blind, burrowing forms)(235)</t>
  </si>
  <si>
    <t>Muller et al 2007 millipede eyes; absence of midline neuropiles in millipedes, but not in chilopods, hexapods, crusaeans or chelicerates</t>
  </si>
  <si>
    <t xml:space="preserve">         Paurapoda (blind, burrowing forms)(995)</t>
  </si>
  <si>
    <t xml:space="preserve">   Chelicerata (subphylum) not assigned by COL</t>
  </si>
  <si>
    <t>Wolf et al 2017 Fig 5 structured brains in arthropods</t>
  </si>
  <si>
    <t xml:space="preserve">         Merostomata (horseshoe crabs)(5)</t>
  </si>
  <si>
    <t xml:space="preserve">         Arachnida subclass (spiders, scorpions, mites)</t>
  </si>
  <si>
    <t>Windsor et al 2023</t>
  </si>
  <si>
    <t xml:space="preserve">   Crustacea (subphylum)</t>
  </si>
  <si>
    <t>Martin and Davis (2001) Updated classification of crustacea</t>
  </si>
  <si>
    <t xml:space="preserve">         Branchiopoda (fairy shrimp, brine shrimp, water fleas)(1680)</t>
  </si>
  <si>
    <t>strausfeld 2005</t>
  </si>
  <si>
    <t xml:space="preserve">         Remipedia (blind crustaceans)(29)</t>
  </si>
  <si>
    <t>no optic lobes in remipedia or cephalocarida\ Strausfeld</t>
  </si>
  <si>
    <t xml:space="preserve">         Cephalocarida (horseshoe shrimp)(12)</t>
  </si>
  <si>
    <t xml:space="preserve">         Maxillopoda (barnacles)(177)</t>
  </si>
  <si>
    <t>Steck et al, 2023 copepods have more simple naupli/ocelli eyes; no optic lobes with nested neuropils strausfeld ; barbacles have 8 pairs modified thoracic limbs - cirri</t>
  </si>
  <si>
    <t xml:space="preserve">         Copepoda (copepods)(15068)</t>
  </si>
  <si>
    <t xml:space="preserve">         Malacostraca (crabs, lobsters, shrimp, krill, isopods)</t>
  </si>
  <si>
    <t>Strausfeld 2005 crustacean optic lobes</t>
  </si>
  <si>
    <t xml:space="preserve">         Ostracada (ostracads with bivalve shells)</t>
  </si>
  <si>
    <t>Wolf et al 2017 FIg. 5 with structured crustacean brains</t>
  </si>
  <si>
    <t xml:space="preserve">         Tantulocarida (parasitic crustaceans)</t>
  </si>
  <si>
    <t xml:space="preserve">    Hexapoda (subphylum)</t>
  </si>
  <si>
    <t xml:space="preserve">         Collembola (springtales)</t>
  </si>
  <si>
    <t>many eyespots with pigment (class II, level 3??); Bushbeck and Friedrich 2008 dorsal ocelli - low res imaging eyes in entognatha</t>
  </si>
  <si>
    <t xml:space="preserve">         Diplura (two-pronged bristletails)</t>
  </si>
  <si>
    <t>Strausfeld and Andrew 2011 info on collembola brain - shows features of complex groundplan</t>
  </si>
  <si>
    <t xml:space="preserve">         Protura (coneheads)</t>
  </si>
  <si>
    <t xml:space="preserve">         Insecta (winged)</t>
  </si>
  <si>
    <t>Baird and Yilmaz 2023 Insect dorsal ocelli that have a lens, iris, vitreous body and retina</t>
  </si>
  <si>
    <t>Other Unknown</t>
  </si>
  <si>
    <t xml:space="preserve">Strausfeld 2005 - </t>
  </si>
  <si>
    <t>Complexity Levels</t>
  </si>
  <si>
    <t>insufficient data; not included</t>
  </si>
  <si>
    <t># Matched</t>
  </si>
  <si>
    <t xml:space="preserve">     Polychaeta (polyphyletic grouping)</t>
  </si>
  <si>
    <t xml:space="preserve">Classes in </t>
  </si>
  <si>
    <t>#</t>
  </si>
  <si>
    <t>% total</t>
  </si>
  <si>
    <t>% of total for 3's, 2's, 0's</t>
  </si>
  <si>
    <t>Math Check</t>
  </si>
  <si>
    <t>Math Check (sum)</t>
  </si>
  <si>
    <t>levels (ML)</t>
  </si>
  <si>
    <t>Classes with all 4's (L = 4, ML = 3)</t>
  </si>
  <si>
    <t>Classes with all 3's (L = 3, ML = 3)</t>
  </si>
  <si>
    <t>Classes with all 2's (L = 2. ML = 3)</t>
  </si>
  <si>
    <t>Classes with all 1's (L = 1, ML = 3)</t>
  </si>
  <si>
    <t>Total number of cases in which</t>
  </si>
  <si>
    <t xml:space="preserve">mismatched traits are sequential in </t>
  </si>
  <si>
    <t>3/4, 3/2 or 2/1 combinations</t>
  </si>
  <si>
    <t>Total # of 3, 2 or 0 matches</t>
  </si>
  <si>
    <t>% all 3's (all traits the same, ML = 3)</t>
  </si>
  <si>
    <t>Body traits defining complexity level (see Table 5)</t>
  </si>
  <si>
    <t>Garm et al 2023 paired patches of pigments found at base of tentacles in some sea cucumbers and described as ocelli</t>
  </si>
  <si>
    <t>Pigmented eyespots on lateral sides of apicalgangliaonin enteropneusta that degenerate in adults; Stach et al 2012 brain in pterobanchia</t>
  </si>
  <si>
    <t>Nilsson 2013 Class IV for vertebrates except hagfish</t>
  </si>
  <si>
    <t xml:space="preserve">Number of potential classes </t>
  </si>
  <si>
    <t>total classes with useable data</t>
  </si>
  <si>
    <t>Number of Classes In each phylum</t>
  </si>
  <si>
    <t>2 of 3 traits at the same level</t>
  </si>
  <si>
    <t>0 traits at the same level</t>
  </si>
  <si>
    <t>all 3 traits at the same level</t>
  </si>
  <si>
    <t xml:space="preserve">total classes </t>
  </si>
  <si>
    <t>Classes with all 0's (L = 0, ML =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</si>
</sst>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40C28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4" borderId="0" xfId="0" applyFill="1" applyAlignment="1">
      <alignment horizontal="center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1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1" fillId="7" borderId="0" xfId="0" applyFont="1" applyFill="1"/>
    <xf numFmtId="0" fontId="0" fillId="7" borderId="0" xfId="0" applyFill="1" applyAlignment="1">
      <alignment horizontal="center"/>
    </xf>
    <xf numFmtId="0" fontId="0" fillId="7" borderId="0" xfId="0" applyFill="1"/>
    <xf numFmtId="0" fontId="0" fillId="8" borderId="0" xfId="0" applyFill="1"/>
    <xf numFmtId="0" fontId="0" fillId="8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1" fillId="8" borderId="0" xfId="0" applyFont="1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10" fontId="1" fillId="0" borderId="0" xfId="0" applyNumberFormat="1" applyFont="1"/>
    <xf numFmtId="0" fontId="1" fillId="0" borderId="0" xfId="0" applyFont="1" applyAlignment="1">
      <alignment horizontal="right" vertical="center"/>
    </xf>
    <xf numFmtId="0" fontId="0" fillId="12" borderId="0" xfId="0" applyFill="1" applyAlignment="1">
      <alignment horizontal="center"/>
    </xf>
    <xf numFmtId="0" fontId="1" fillId="12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left"/>
    </xf>
    <xf numFmtId="0" fontId="1" fillId="9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1" fillId="7" borderId="0" xfId="0" applyFont="1" applyFill="1" applyAlignment="1">
      <alignment horizontal="center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horizontal="center"/>
    </xf>
    <xf numFmtId="0" fontId="0" fillId="13" borderId="0" xfId="0" applyFill="1"/>
    <xf numFmtId="0" fontId="2" fillId="13" borderId="0" xfId="0" applyFont="1" applyFill="1" applyAlignment="1">
      <alignment wrapText="1"/>
    </xf>
    <xf numFmtId="0" fontId="3" fillId="13" borderId="0" xfId="0" applyFont="1" applyFill="1" applyAlignment="1">
      <alignment wrapText="1"/>
    </xf>
    <xf numFmtId="0" fontId="0" fillId="7" borderId="0" xfId="0" quotePrefix="1" applyFill="1"/>
    <xf numFmtId="0" fontId="1" fillId="7" borderId="0" xfId="0" quotePrefix="1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10" borderId="0" xfId="0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3" fillId="13" borderId="0" xfId="0" applyFont="1" applyFill="1" applyAlignment="1">
      <alignment horizontal="center" wrapText="1"/>
    </xf>
    <xf numFmtId="0" fontId="0" fillId="13" borderId="0" xfId="0" quotePrefix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0" xfId="0" applyFont="1" applyFill="1"/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14" borderId="0" xfId="0" applyFont="1" applyFill="1" applyAlignment="1">
      <alignment wrapText="1"/>
    </xf>
    <xf numFmtId="10" fontId="5" fillId="0" borderId="0" xfId="0" applyNumberFormat="1" applyFont="1" applyAlignment="1">
      <alignment wrapText="1"/>
    </xf>
    <xf numFmtId="0" fontId="5" fillId="15" borderId="0" xfId="0" applyFont="1" applyFill="1" applyAlignment="1">
      <alignment wrapText="1"/>
    </xf>
    <xf numFmtId="10" fontId="5" fillId="16" borderId="0" xfId="0" applyNumberFormat="1" applyFont="1" applyFill="1" applyAlignment="1">
      <alignment wrapText="1"/>
    </xf>
    <xf numFmtId="0" fontId="5" fillId="17" borderId="0" xfId="0" applyFont="1" applyFill="1" applyAlignment="1">
      <alignment wrapText="1"/>
    </xf>
    <xf numFmtId="0" fontId="5" fillId="18" borderId="0" xfId="0" applyFont="1" applyFill="1" applyAlignment="1">
      <alignment wrapText="1"/>
    </xf>
    <xf numFmtId="0" fontId="5" fillId="0" borderId="0" xfId="0" applyFont="1" applyAlignment="1">
      <alignment horizontal="right" wrapText="1"/>
    </xf>
    <xf numFmtId="0" fontId="1" fillId="19" borderId="0" xfId="0" applyFont="1" applyFill="1" applyAlignment="1">
      <alignment horizontal="center" vertical="center"/>
    </xf>
    <xf numFmtId="0" fontId="0" fillId="19" borderId="0" xfId="0" applyFill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quotePrefix="1" applyAlignment="1">
      <alignment horizontal="center"/>
    </xf>
    <xf numFmtId="0" fontId="5" fillId="0" borderId="0" xfId="0" applyFont="1" applyAlignment="1">
      <alignment horizontal="left"/>
    </xf>
    <xf numFmtId="10" fontId="0" fillId="0" borderId="0" xfId="0" applyNumberForma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13" borderId="0" xfId="0" applyFont="1" applyFill="1" applyAlignment="1">
      <alignment horizontal="center" wrapText="1"/>
    </xf>
    <xf numFmtId="0" fontId="0" fillId="7" borderId="0" xfId="0" quotePrefix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0" fillId="12" borderId="0" xfId="0" applyFill="1" applyAlignment="1">
      <alignment horizontal="right"/>
    </xf>
    <xf numFmtId="0" fontId="1" fillId="12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5" fillId="20" borderId="0" xfId="0" applyFont="1" applyFill="1" applyAlignment="1">
      <alignment wrapText="1"/>
    </xf>
    <xf numFmtId="0" fontId="1" fillId="21" borderId="0" xfId="0" applyFont="1" applyFill="1" applyAlignment="1">
      <alignment horizontal="center" vertical="center"/>
    </xf>
    <xf numFmtId="0" fontId="0" fillId="21" borderId="0" xfId="0" applyFill="1" applyAlignment="1">
      <alignment horizontal="center"/>
    </xf>
    <xf numFmtId="0" fontId="1" fillId="22" borderId="0" xfId="0" applyFont="1" applyFill="1" applyAlignment="1">
      <alignment horizontal="center" vertical="center"/>
    </xf>
    <xf numFmtId="0" fontId="0" fillId="22" borderId="0" xfId="0" applyFill="1" applyAlignment="1">
      <alignment horizontal="center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89C0D-F775-F343-93AE-84258C339B95}">
  <dimension ref="A1:AV152"/>
  <sheetViews>
    <sheetView tabSelected="1" workbookViewId="0"/>
  </sheetViews>
  <sheetFormatPr defaultRowHeight="15" x14ac:dyDescent="0.25"/>
  <cols>
    <col min="1" max="1" width="41.42578125" customWidth="1"/>
    <col min="2" max="2" width="3.85546875" style="1" customWidth="1"/>
    <col min="3" max="3" width="9.42578125" style="1" customWidth="1"/>
    <col min="4" max="4" width="8.28515625" customWidth="1"/>
    <col min="5" max="5" width="8.42578125" customWidth="1"/>
    <col min="6" max="6" width="12" customWidth="1"/>
    <col min="7" max="7" width="8.28515625" customWidth="1"/>
    <col min="8" max="8" width="8.85546875" customWidth="1"/>
    <col min="9" max="9" width="2.85546875" customWidth="1"/>
    <col min="10" max="10" width="7.5703125" style="1" customWidth="1"/>
    <col min="11" max="12" width="7.7109375" customWidth="1"/>
    <col min="13" max="13" width="2.5703125" customWidth="1"/>
    <col min="14" max="14" width="13.140625" customWidth="1"/>
    <col min="15" max="15" width="6.7109375" customWidth="1"/>
    <col min="16" max="16" width="7.28515625" customWidth="1"/>
    <col min="17" max="17" width="9.85546875" customWidth="1"/>
    <col min="18" max="18" width="3.85546875" customWidth="1"/>
    <col min="22" max="22" width="3.28515625" customWidth="1"/>
    <col min="31" max="58" width="9.28515625"/>
  </cols>
  <sheetData>
    <row r="1" spans="1:48" x14ac:dyDescent="0.25">
      <c r="A1" s="63"/>
      <c r="B1" s="82"/>
      <c r="C1" s="64" t="s">
        <v>189</v>
      </c>
      <c r="D1" s="64" t="s">
        <v>190</v>
      </c>
      <c r="E1" s="64"/>
      <c r="F1" s="79" t="s">
        <v>191</v>
      </c>
      <c r="G1" s="64"/>
      <c r="H1" s="64"/>
    </row>
    <row r="2" spans="1:48" x14ac:dyDescent="0.25">
      <c r="A2" s="71" t="s">
        <v>195</v>
      </c>
      <c r="B2" s="81"/>
      <c r="C2" s="65">
        <v>18</v>
      </c>
      <c r="D2" s="66">
        <v>0.27689999999999998</v>
      </c>
      <c r="F2" s="81">
        <v>3</v>
      </c>
      <c r="G2" s="81">
        <v>2</v>
      </c>
      <c r="H2" s="5">
        <v>0</v>
      </c>
      <c r="J2" s="5">
        <v>3</v>
      </c>
      <c r="K2" t="s">
        <v>213</v>
      </c>
    </row>
    <row r="3" spans="1:48" x14ac:dyDescent="0.25">
      <c r="A3" s="71" t="s">
        <v>196</v>
      </c>
      <c r="B3" s="81"/>
      <c r="C3" s="67">
        <v>3</v>
      </c>
      <c r="D3" s="66">
        <v>4.6199999999999998E-2</v>
      </c>
      <c r="F3" s="68">
        <f>+O11/C10</f>
        <v>0.58461538461538465</v>
      </c>
      <c r="G3" s="66">
        <f>+P11/C10</f>
        <v>0.38461538461538464</v>
      </c>
      <c r="H3" s="66">
        <f>+Q11/C10</f>
        <v>3.0769230769230771E-2</v>
      </c>
      <c r="J3" s="5">
        <v>2</v>
      </c>
      <c r="K3" t="s">
        <v>211</v>
      </c>
    </row>
    <row r="4" spans="1:48" x14ac:dyDescent="0.25">
      <c r="A4" s="71" t="s">
        <v>197</v>
      </c>
      <c r="B4" s="81"/>
      <c r="C4" s="69">
        <v>11</v>
      </c>
      <c r="D4" s="66">
        <v>0.16919999999999999</v>
      </c>
      <c r="F4" s="64" t="s">
        <v>192</v>
      </c>
      <c r="G4" s="66">
        <f>+SUM(F3:H3)</f>
        <v>1</v>
      </c>
      <c r="H4" s="63"/>
      <c r="J4" s="5">
        <v>0</v>
      </c>
      <c r="K4" t="s">
        <v>212</v>
      </c>
      <c r="L4" s="6"/>
      <c r="N4" s="30"/>
      <c r="O4" s="6"/>
      <c r="P4" s="6"/>
      <c r="Q4" s="6"/>
      <c r="R4" s="6"/>
      <c r="T4" s="74"/>
      <c r="U4" s="74"/>
      <c r="V4" s="74"/>
      <c r="AE4" s="5"/>
      <c r="AF4" s="5"/>
      <c r="AG4" s="5"/>
      <c r="AH4" s="5"/>
      <c r="AI4" s="5"/>
      <c r="AJ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x14ac:dyDescent="0.25">
      <c r="A5" s="71" t="s">
        <v>198</v>
      </c>
      <c r="B5" s="81"/>
      <c r="C5" s="70">
        <v>3</v>
      </c>
      <c r="D5" s="66">
        <v>4.6199999999999998E-2</v>
      </c>
      <c r="E5" s="64"/>
      <c r="H5" s="63"/>
      <c r="I5" s="64"/>
      <c r="L5" s="6"/>
      <c r="N5" s="30"/>
      <c r="O5" s="6"/>
      <c r="P5" s="6"/>
      <c r="Q5" s="6"/>
      <c r="R5" s="6"/>
      <c r="S5" s="28"/>
      <c r="T5" s="74"/>
      <c r="U5" s="74"/>
      <c r="V5" s="74"/>
      <c r="AE5" s="5"/>
      <c r="AF5" s="5"/>
      <c r="AG5" s="5"/>
      <c r="AH5" s="5"/>
      <c r="AI5" s="5"/>
      <c r="AJ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x14ac:dyDescent="0.25">
      <c r="A6" s="71" t="s">
        <v>215</v>
      </c>
      <c r="B6" s="81"/>
      <c r="C6" s="90">
        <v>3</v>
      </c>
      <c r="D6" s="66">
        <v>4.6199999999999998E-2</v>
      </c>
      <c r="E6" s="64"/>
      <c r="F6" s="64"/>
      <c r="G6" s="63"/>
      <c r="H6" s="63"/>
      <c r="I6" s="64"/>
      <c r="L6" s="6"/>
      <c r="N6" t="s">
        <v>208</v>
      </c>
      <c r="O6" s="6"/>
      <c r="P6" s="6"/>
      <c r="Q6" s="6"/>
      <c r="R6" s="6"/>
      <c r="AE6" s="5"/>
      <c r="AF6" s="5"/>
      <c r="AG6" s="5"/>
      <c r="AH6" s="5"/>
      <c r="AI6" s="5"/>
      <c r="AJ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x14ac:dyDescent="0.25">
      <c r="A7" s="71" t="s">
        <v>193</v>
      </c>
      <c r="B7" s="81"/>
      <c r="C7" s="64">
        <v>38</v>
      </c>
      <c r="D7" s="68">
        <v>0.58460000000000001</v>
      </c>
      <c r="E7" s="95" t="s">
        <v>203</v>
      </c>
      <c r="F7" s="95"/>
      <c r="G7" s="63"/>
      <c r="H7" s="63"/>
      <c r="I7" s="64"/>
      <c r="J7" s="95"/>
      <c r="K7" s="95"/>
      <c r="L7" s="6"/>
      <c r="N7" s="30"/>
      <c r="O7" s="6"/>
      <c r="P7" s="6"/>
      <c r="Q7" s="6"/>
      <c r="R7" s="6"/>
      <c r="AE7" s="27"/>
      <c r="AF7" s="27"/>
      <c r="AG7" s="1"/>
      <c r="AH7" s="27"/>
      <c r="AI7" s="27"/>
      <c r="AJ7" s="27"/>
      <c r="AL7" s="1"/>
      <c r="AM7" s="1"/>
      <c r="AN7" s="1"/>
      <c r="AO7" s="27"/>
      <c r="AP7" s="1"/>
      <c r="AQ7" s="1"/>
      <c r="AR7" s="1"/>
      <c r="AS7" s="1"/>
      <c r="AT7" s="1"/>
      <c r="AU7" s="1"/>
      <c r="AV7" s="1"/>
    </row>
    <row r="8" spans="1:48" x14ac:dyDescent="0.25">
      <c r="A8" s="31"/>
      <c r="B8" s="19"/>
      <c r="C8" s="54"/>
      <c r="D8" s="80"/>
      <c r="F8" s="5"/>
      <c r="G8" s="6"/>
      <c r="L8" s="6"/>
      <c r="N8" s="30"/>
      <c r="O8" s="6"/>
      <c r="P8" s="6"/>
      <c r="Q8" s="6"/>
      <c r="R8" s="6"/>
      <c r="S8" s="28" t="s">
        <v>199</v>
      </c>
      <c r="T8" s="74"/>
      <c r="U8" s="74"/>
      <c r="V8" s="74"/>
      <c r="AE8" s="27"/>
      <c r="AF8" s="27"/>
      <c r="AG8" s="1"/>
      <c r="AH8" s="27"/>
      <c r="AI8" s="27"/>
      <c r="AJ8" s="27"/>
      <c r="AL8" s="1"/>
      <c r="AM8" s="1"/>
      <c r="AN8" s="1"/>
      <c r="AO8" s="27"/>
      <c r="AP8" s="1"/>
      <c r="AQ8" s="1"/>
      <c r="AR8" s="1"/>
      <c r="AS8" s="1"/>
      <c r="AT8" s="1"/>
      <c r="AU8" s="1"/>
      <c r="AV8" s="1"/>
    </row>
    <row r="9" spans="1:48" x14ac:dyDescent="0.25">
      <c r="A9" s="31"/>
      <c r="B9" s="19"/>
      <c r="C9" s="5" t="s">
        <v>210</v>
      </c>
      <c r="D9" s="34"/>
      <c r="J9" s="5"/>
      <c r="L9" s="6"/>
      <c r="O9" s="6"/>
      <c r="P9" s="6"/>
      <c r="Q9" s="6"/>
      <c r="R9" s="6"/>
      <c r="S9" s="75" t="s">
        <v>200</v>
      </c>
      <c r="T9" s="29"/>
      <c r="U9" s="74"/>
      <c r="V9" s="74"/>
      <c r="AE9" s="27"/>
      <c r="AF9" s="27"/>
      <c r="AG9" s="1"/>
      <c r="AH9" s="27"/>
      <c r="AI9" s="27"/>
      <c r="AJ9" s="27"/>
      <c r="AL9" s="1"/>
      <c r="AM9" s="1"/>
      <c r="AN9" s="1"/>
      <c r="AO9" s="27"/>
      <c r="AP9" s="1"/>
      <c r="AQ9" s="1"/>
      <c r="AR9" s="1"/>
      <c r="AS9" s="1"/>
      <c r="AT9" s="1"/>
      <c r="AU9" s="1"/>
      <c r="AV9" s="1"/>
    </row>
    <row r="10" spans="1:48" x14ac:dyDescent="0.25">
      <c r="A10" s="87" t="s">
        <v>214</v>
      </c>
      <c r="B10" s="88">
        <f>+SUM(B13:B126)</f>
        <v>86</v>
      </c>
      <c r="C10" s="56">
        <f>+SUM(C13:C126)</f>
        <v>65</v>
      </c>
      <c r="D10" s="2" t="s">
        <v>209</v>
      </c>
      <c r="E10" s="85"/>
      <c r="F10" s="86"/>
      <c r="L10" s="6"/>
      <c r="O10" s="6" t="s">
        <v>202</v>
      </c>
      <c r="P10" s="6"/>
      <c r="Q10" s="28"/>
      <c r="R10" s="28"/>
      <c r="S10" s="75" t="s">
        <v>201</v>
      </c>
      <c r="T10" s="29"/>
      <c r="U10" s="29"/>
      <c r="V10" s="29"/>
      <c r="AE10" s="27"/>
      <c r="AF10" s="27"/>
      <c r="AG10" s="1"/>
      <c r="AH10" s="27"/>
      <c r="AI10" s="27"/>
      <c r="AJ10" s="27"/>
      <c r="AL10" s="1"/>
      <c r="AM10" s="1"/>
      <c r="AN10" s="1"/>
      <c r="AO10" s="27"/>
      <c r="AP10" s="1"/>
      <c r="AQ10" s="1"/>
      <c r="AR10" s="1"/>
      <c r="AS10" s="1"/>
      <c r="AT10" s="1"/>
      <c r="AU10" s="1"/>
      <c r="AV10" s="1"/>
    </row>
    <row r="11" spans="1:48" x14ac:dyDescent="0.25">
      <c r="C11" s="5" t="s">
        <v>188</v>
      </c>
      <c r="D11" s="28" t="s">
        <v>204</v>
      </c>
      <c r="E11" s="5"/>
      <c r="F11" s="5"/>
      <c r="G11" s="5"/>
      <c r="H11" s="5"/>
      <c r="I11" s="5"/>
      <c r="J11" s="5" t="s">
        <v>184</v>
      </c>
      <c r="K11" s="5"/>
      <c r="L11" s="19"/>
      <c r="M11" s="5"/>
      <c r="N11" s="5" t="s">
        <v>186</v>
      </c>
      <c r="O11" s="5">
        <f>+SUM(O13:O125)</f>
        <v>38</v>
      </c>
      <c r="P11" s="5">
        <f>+SUM(P13:P125)</f>
        <v>25</v>
      </c>
      <c r="Q11" s="5">
        <f>+SUM(Q13:Q125)</f>
        <v>2</v>
      </c>
      <c r="R11" s="5"/>
      <c r="S11" s="5">
        <f t="shared" ref="S11:U11" si="0">+SUM(S13:S125)</f>
        <v>5</v>
      </c>
      <c r="T11" s="5">
        <f t="shared" si="0"/>
        <v>11</v>
      </c>
      <c r="U11" s="5">
        <f t="shared" si="0"/>
        <v>1</v>
      </c>
      <c r="V11" s="5"/>
      <c r="W11" s="6"/>
      <c r="AE11" s="27"/>
      <c r="AF11" s="27"/>
      <c r="AG11" s="1"/>
      <c r="AH11" s="27"/>
      <c r="AI11" s="27"/>
      <c r="AJ11" s="27"/>
      <c r="AL11" s="1"/>
      <c r="AM11" s="1"/>
      <c r="AN11" s="1"/>
      <c r="AO11" s="27"/>
      <c r="AP11" s="1"/>
      <c r="AQ11" s="1"/>
      <c r="AR11" s="1"/>
      <c r="AS11" s="1"/>
      <c r="AT11" s="1"/>
      <c r="AU11" s="1"/>
      <c r="AV11" s="1"/>
    </row>
    <row r="12" spans="1:48" x14ac:dyDescent="0.25">
      <c r="A12" s="6" t="s">
        <v>17</v>
      </c>
      <c r="B12" s="5"/>
      <c r="C12" s="5" t="s">
        <v>15</v>
      </c>
      <c r="D12" s="19" t="s">
        <v>18</v>
      </c>
      <c r="E12" s="19" t="s">
        <v>0</v>
      </c>
      <c r="F12" s="19" t="s">
        <v>19</v>
      </c>
      <c r="G12" s="19" t="s">
        <v>20</v>
      </c>
      <c r="H12" s="19" t="s">
        <v>21</v>
      </c>
      <c r="I12" s="19"/>
      <c r="J12" s="5" t="s">
        <v>13</v>
      </c>
      <c r="K12" s="19" t="s">
        <v>16</v>
      </c>
      <c r="L12" s="19" t="s">
        <v>1</v>
      </c>
      <c r="M12" s="19"/>
      <c r="N12" s="5" t="s">
        <v>194</v>
      </c>
      <c r="O12" s="5">
        <v>3</v>
      </c>
      <c r="P12" s="5">
        <v>2</v>
      </c>
      <c r="Q12" s="5">
        <v>0</v>
      </c>
      <c r="R12" s="5"/>
      <c r="S12" s="76" t="s">
        <v>22</v>
      </c>
      <c r="T12" s="76" t="s">
        <v>23</v>
      </c>
      <c r="U12" s="76" t="s">
        <v>24</v>
      </c>
      <c r="V12" s="76"/>
      <c r="W12" s="6" t="s">
        <v>25</v>
      </c>
      <c r="AE12" s="27"/>
      <c r="AF12" s="27"/>
      <c r="AG12" s="1"/>
      <c r="AH12" s="27"/>
      <c r="AI12" s="27"/>
      <c r="AJ12" s="27"/>
      <c r="AL12" s="1"/>
      <c r="AM12" s="1"/>
      <c r="AN12" s="1"/>
      <c r="AO12" s="27"/>
      <c r="AP12" s="1"/>
      <c r="AQ12" s="1"/>
      <c r="AR12" s="1"/>
      <c r="AS12" s="1"/>
      <c r="AT12" s="1"/>
      <c r="AU12" s="1"/>
      <c r="AV12" s="1"/>
    </row>
    <row r="13" spans="1:48" x14ac:dyDescent="0.25">
      <c r="A13" s="8" t="s">
        <v>2</v>
      </c>
      <c r="B13" s="36">
        <v>3</v>
      </c>
      <c r="C13" s="36">
        <v>3</v>
      </c>
      <c r="D13" s="37"/>
      <c r="E13" s="37"/>
      <c r="F13" s="37"/>
      <c r="G13" s="37"/>
      <c r="H13" s="37"/>
      <c r="I13" s="27"/>
      <c r="J13" s="35"/>
      <c r="K13" s="38"/>
      <c r="L13" s="35"/>
      <c r="M13" s="27"/>
      <c r="N13" s="37"/>
      <c r="O13" s="55"/>
      <c r="P13" s="55"/>
      <c r="Q13" s="55"/>
      <c r="R13" s="5"/>
      <c r="S13" s="7"/>
      <c r="T13" s="7"/>
      <c r="U13" s="7"/>
      <c r="V13" s="7"/>
      <c r="AE13" s="27"/>
      <c r="AF13" s="27"/>
      <c r="AG13" s="1"/>
      <c r="AH13" s="27"/>
      <c r="AI13" s="27"/>
      <c r="AJ13" s="27"/>
      <c r="AL13" s="1"/>
      <c r="AM13" s="1"/>
      <c r="AN13" s="1"/>
      <c r="AO13" s="27"/>
      <c r="AP13" s="1"/>
      <c r="AQ13" s="1"/>
      <c r="AR13" s="1"/>
      <c r="AS13" s="1"/>
      <c r="AT13" s="1"/>
      <c r="AU13" s="1"/>
      <c r="AV13" s="1"/>
    </row>
    <row r="14" spans="1:48" x14ac:dyDescent="0.25">
      <c r="A14" s="10" t="s">
        <v>26</v>
      </c>
      <c r="B14" s="9"/>
      <c r="C14" s="9"/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7"/>
      <c r="J14" s="91">
        <v>0</v>
      </c>
      <c r="K14" s="91">
        <v>0</v>
      </c>
      <c r="L14" s="91">
        <v>0</v>
      </c>
      <c r="M14" s="91"/>
      <c r="N14" s="92">
        <v>3</v>
      </c>
      <c r="O14" s="7">
        <f>+IF(N14=3,1,0)</f>
        <v>1</v>
      </c>
      <c r="P14" s="7">
        <f>+IF(N14=2,1,0)</f>
        <v>0</v>
      </c>
      <c r="Q14" s="7">
        <f>+IF(N14=0,1,0)</f>
        <v>0</v>
      </c>
      <c r="R14" s="1"/>
      <c r="S14" s="7">
        <v>0</v>
      </c>
      <c r="T14" s="7">
        <v>0</v>
      </c>
      <c r="U14" s="7">
        <v>0</v>
      </c>
      <c r="V14" s="7"/>
      <c r="W14" t="s">
        <v>27</v>
      </c>
      <c r="AE14" s="27"/>
      <c r="AF14" s="27"/>
      <c r="AG14" s="1"/>
      <c r="AH14" s="27"/>
      <c r="AI14" s="27"/>
      <c r="AJ14" s="27"/>
      <c r="AL14" s="1"/>
      <c r="AM14" s="1"/>
      <c r="AN14" s="1"/>
      <c r="AO14" s="27"/>
      <c r="AP14" s="1"/>
      <c r="AQ14" s="1"/>
      <c r="AR14" s="1"/>
      <c r="AS14" s="1"/>
      <c r="AT14" s="1"/>
      <c r="AU14" s="1"/>
      <c r="AV14" s="1"/>
    </row>
    <row r="15" spans="1:48" x14ac:dyDescent="0.25">
      <c r="A15" s="10" t="s">
        <v>28</v>
      </c>
      <c r="B15" s="9"/>
      <c r="C15" s="9"/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7"/>
      <c r="J15" s="91">
        <v>0</v>
      </c>
      <c r="K15" s="91">
        <v>0</v>
      </c>
      <c r="L15" s="91">
        <v>0</v>
      </c>
      <c r="M15" s="91"/>
      <c r="N15" s="92">
        <v>3</v>
      </c>
      <c r="O15" s="7">
        <f>+IF(N15=3,1,0)</f>
        <v>1</v>
      </c>
      <c r="P15" s="7">
        <f>+IF(N15=2,1,0)</f>
        <v>0</v>
      </c>
      <c r="Q15" s="7">
        <f>+IF(N15=0,1,0)</f>
        <v>0</v>
      </c>
      <c r="R15" s="1"/>
      <c r="S15" s="7">
        <v>0</v>
      </c>
      <c r="T15" s="7">
        <v>0</v>
      </c>
      <c r="U15" s="7">
        <v>0</v>
      </c>
      <c r="V15" s="7"/>
      <c r="AE15" s="27"/>
      <c r="AF15" s="27"/>
      <c r="AG15" s="1"/>
      <c r="AH15" s="27"/>
      <c r="AI15" s="27"/>
      <c r="AJ15" s="27"/>
      <c r="AL15" s="1"/>
      <c r="AM15" s="1"/>
      <c r="AN15" s="1"/>
      <c r="AO15" s="27"/>
      <c r="AP15" s="1"/>
      <c r="AQ15" s="1"/>
      <c r="AR15" s="1"/>
      <c r="AS15" s="1"/>
      <c r="AT15" s="1"/>
      <c r="AU15" s="1"/>
      <c r="AV15" s="1"/>
    </row>
    <row r="16" spans="1:48" x14ac:dyDescent="0.25">
      <c r="A16" s="10" t="s">
        <v>29</v>
      </c>
      <c r="B16" s="9"/>
      <c r="C16" s="9"/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/>
      <c r="J16" s="91">
        <v>0</v>
      </c>
      <c r="K16" s="91">
        <v>0</v>
      </c>
      <c r="L16" s="91">
        <v>0</v>
      </c>
      <c r="M16" s="91"/>
      <c r="N16" s="92">
        <v>3</v>
      </c>
      <c r="O16" s="7">
        <f>+IF(N16=3,1,0)</f>
        <v>1</v>
      </c>
      <c r="P16" s="7">
        <f>+IF(N16=2,1,0)</f>
        <v>0</v>
      </c>
      <c r="Q16" s="7">
        <f>+IF(N16=0,1,0)</f>
        <v>0</v>
      </c>
      <c r="R16" s="1"/>
      <c r="S16" s="7">
        <v>0</v>
      </c>
      <c r="T16" s="7">
        <v>0</v>
      </c>
      <c r="U16" s="7">
        <v>0</v>
      </c>
      <c r="V16" s="7"/>
      <c r="AE16" s="27"/>
      <c r="AF16" s="27"/>
      <c r="AG16" s="1"/>
      <c r="AH16" s="27"/>
      <c r="AI16" s="27"/>
      <c r="AJ16" s="27"/>
      <c r="AL16" s="1"/>
      <c r="AM16" s="1"/>
      <c r="AN16" s="1"/>
      <c r="AO16" s="27"/>
      <c r="AP16" s="1"/>
      <c r="AQ16" s="1"/>
      <c r="AR16" s="1"/>
      <c r="AS16" s="1"/>
      <c r="AT16" s="1"/>
      <c r="AU16" s="1"/>
      <c r="AV16" s="1"/>
    </row>
    <row r="17" spans="1:48" x14ac:dyDescent="0.25">
      <c r="A17" s="8" t="s">
        <v>30</v>
      </c>
      <c r="B17" s="36">
        <v>2</v>
      </c>
      <c r="C17" s="36">
        <v>1</v>
      </c>
      <c r="D17" s="37"/>
      <c r="E17" s="37"/>
      <c r="F17" s="37"/>
      <c r="G17" s="37"/>
      <c r="H17" s="37"/>
      <c r="I17" s="27"/>
      <c r="J17" s="35"/>
      <c r="K17" s="38"/>
      <c r="L17" s="35"/>
      <c r="M17" s="27"/>
      <c r="N17" s="37"/>
      <c r="O17" s="55"/>
      <c r="P17" s="55"/>
      <c r="Q17" s="55"/>
      <c r="R17" s="5"/>
      <c r="S17" s="7"/>
      <c r="T17" s="7"/>
      <c r="U17" s="7"/>
      <c r="V17" s="7"/>
      <c r="AE17" s="27"/>
      <c r="AF17" s="27"/>
      <c r="AG17" s="1"/>
      <c r="AH17" s="27"/>
      <c r="AI17" s="27"/>
      <c r="AJ17" s="27"/>
      <c r="AL17" s="1"/>
      <c r="AM17" s="1"/>
      <c r="AN17" s="1"/>
      <c r="AO17" s="27"/>
      <c r="AP17" s="1"/>
      <c r="AQ17" s="1"/>
      <c r="AR17" s="1"/>
      <c r="AS17" s="1"/>
      <c r="AT17" s="1"/>
      <c r="AU17" s="1"/>
      <c r="AV17" s="1"/>
    </row>
    <row r="18" spans="1:48" x14ac:dyDescent="0.25">
      <c r="A18" s="10" t="s">
        <v>31</v>
      </c>
      <c r="B18" s="9"/>
      <c r="C18" s="36"/>
      <c r="D18" s="20">
        <v>1</v>
      </c>
      <c r="E18" s="20">
        <v>1</v>
      </c>
      <c r="F18" s="20">
        <v>0</v>
      </c>
      <c r="G18" s="20">
        <v>0</v>
      </c>
      <c r="H18" s="20">
        <v>0</v>
      </c>
      <c r="I18" s="27"/>
      <c r="J18" s="19">
        <v>1</v>
      </c>
      <c r="K18" s="19">
        <v>1</v>
      </c>
      <c r="L18" s="19">
        <v>1</v>
      </c>
      <c r="M18" s="72"/>
      <c r="N18" s="73">
        <v>3</v>
      </c>
      <c r="O18" s="7">
        <f>+IF(N18=3,1,0)</f>
        <v>1</v>
      </c>
      <c r="P18" s="7">
        <f>+IF(N18=2,1,0)</f>
        <v>0</v>
      </c>
      <c r="Q18" s="7">
        <f>+IF(N18=0,1,0)</f>
        <v>0</v>
      </c>
      <c r="R18" s="1"/>
      <c r="S18" s="7">
        <v>0</v>
      </c>
      <c r="T18" s="7">
        <v>0</v>
      </c>
      <c r="U18" s="7">
        <v>0</v>
      </c>
      <c r="V18" s="7"/>
      <c r="W18" t="s">
        <v>32</v>
      </c>
      <c r="AE18" s="27"/>
      <c r="AF18" s="27"/>
      <c r="AG18" s="1"/>
      <c r="AH18" s="27"/>
      <c r="AI18" s="27"/>
      <c r="AJ18" s="27"/>
      <c r="AL18" s="1"/>
      <c r="AM18" s="1"/>
      <c r="AN18" s="1"/>
      <c r="AO18" s="27"/>
      <c r="AP18" s="1"/>
      <c r="AQ18" s="1"/>
      <c r="AR18" s="1"/>
      <c r="AS18" s="1"/>
      <c r="AT18" s="1"/>
      <c r="AU18" s="1"/>
      <c r="AV18" s="1"/>
    </row>
    <row r="19" spans="1:48" x14ac:dyDescent="0.25">
      <c r="A19" s="10" t="s">
        <v>33</v>
      </c>
      <c r="B19" s="9"/>
      <c r="C19" s="36"/>
      <c r="D19" s="20"/>
      <c r="E19" s="20" t="s">
        <v>185</v>
      </c>
      <c r="F19" s="20"/>
      <c r="G19" s="20"/>
      <c r="H19" s="20"/>
      <c r="I19" s="27"/>
      <c r="J19" s="35"/>
      <c r="K19" s="35"/>
      <c r="L19" s="35"/>
      <c r="M19" s="19"/>
      <c r="N19" s="9"/>
      <c r="O19" s="7"/>
      <c r="P19" s="7"/>
      <c r="Q19" s="7"/>
      <c r="R19" s="1"/>
      <c r="S19" s="7"/>
      <c r="T19" s="7"/>
      <c r="U19" s="7"/>
      <c r="V19" s="7"/>
      <c r="AE19" s="27"/>
      <c r="AF19" s="27"/>
      <c r="AG19" s="1"/>
      <c r="AH19" s="27"/>
      <c r="AI19" s="27"/>
      <c r="AJ19" s="27"/>
      <c r="AL19" s="1"/>
      <c r="AM19" s="1"/>
      <c r="AN19" s="1"/>
      <c r="AO19" s="27"/>
      <c r="AP19" s="1"/>
      <c r="AQ19" s="1"/>
      <c r="AR19" s="1"/>
      <c r="AS19" s="1"/>
      <c r="AT19" s="1"/>
      <c r="AU19" s="1"/>
      <c r="AV19" s="1"/>
    </row>
    <row r="20" spans="1:48" x14ac:dyDescent="0.25">
      <c r="A20" s="8" t="s">
        <v>3</v>
      </c>
      <c r="B20" s="36">
        <v>7</v>
      </c>
      <c r="C20" s="36">
        <v>6</v>
      </c>
      <c r="D20" s="37"/>
      <c r="E20" s="37"/>
      <c r="F20" s="37"/>
      <c r="G20" s="37"/>
      <c r="H20" s="37"/>
      <c r="I20" s="27"/>
      <c r="J20" s="35"/>
      <c r="K20" s="38"/>
      <c r="L20" s="35"/>
      <c r="M20" s="27"/>
      <c r="N20" s="37"/>
      <c r="O20" s="55"/>
      <c r="P20" s="55"/>
      <c r="Q20" s="55"/>
      <c r="R20" s="5"/>
      <c r="S20" s="7"/>
      <c r="T20" s="7"/>
      <c r="U20" s="7"/>
      <c r="V20" s="7"/>
      <c r="AE20" s="27"/>
      <c r="AF20" s="27"/>
      <c r="AG20" s="1"/>
      <c r="AH20" s="27"/>
      <c r="AI20" s="27"/>
      <c r="AJ20" s="27"/>
      <c r="AL20" s="1"/>
      <c r="AM20" s="1"/>
      <c r="AN20" s="1"/>
      <c r="AO20" s="27"/>
      <c r="AP20" s="1"/>
      <c r="AQ20" s="1"/>
      <c r="AR20" s="1"/>
      <c r="AS20" s="1"/>
      <c r="AT20" s="1"/>
      <c r="AU20" s="1"/>
      <c r="AV20" s="1"/>
    </row>
    <row r="21" spans="1:48" x14ac:dyDescent="0.25">
      <c r="A21" s="10" t="s">
        <v>34</v>
      </c>
      <c r="B21" s="9"/>
      <c r="C21" s="36"/>
      <c r="D21" s="37">
        <v>1</v>
      </c>
      <c r="E21" s="37">
        <v>1</v>
      </c>
      <c r="F21" s="37">
        <v>0</v>
      </c>
      <c r="G21" s="37">
        <v>0</v>
      </c>
      <c r="H21" s="37">
        <v>0</v>
      </c>
      <c r="I21" s="27"/>
      <c r="J21" s="19">
        <v>1</v>
      </c>
      <c r="K21" s="19">
        <v>1</v>
      </c>
      <c r="L21" s="19">
        <v>1</v>
      </c>
      <c r="M21" s="72"/>
      <c r="N21" s="73">
        <v>3</v>
      </c>
      <c r="O21" s="7">
        <f>+IF(N21=3,1,0)</f>
        <v>1</v>
      </c>
      <c r="P21" s="7">
        <f>+IF(N21=2,1,0)</f>
        <v>0</v>
      </c>
      <c r="Q21" s="7">
        <f>+IF(N21=0,1,0)</f>
        <v>0</v>
      </c>
      <c r="R21" s="1"/>
      <c r="S21" s="7">
        <v>0</v>
      </c>
      <c r="T21" s="7">
        <v>0</v>
      </c>
      <c r="U21" s="7">
        <v>0</v>
      </c>
      <c r="V21" s="7"/>
      <c r="W21" t="s">
        <v>35</v>
      </c>
      <c r="AE21" s="27"/>
      <c r="AF21" s="27"/>
      <c r="AG21" s="1"/>
      <c r="AH21" s="27"/>
      <c r="AI21" s="27"/>
      <c r="AJ21" s="27"/>
      <c r="AL21" s="1"/>
      <c r="AM21" s="1"/>
      <c r="AN21" s="1"/>
      <c r="AO21" s="27"/>
      <c r="AP21" s="1"/>
      <c r="AQ21" s="1"/>
      <c r="AR21" s="1"/>
      <c r="AS21" s="1"/>
      <c r="AT21" s="1"/>
      <c r="AU21" s="1"/>
      <c r="AV21" s="1"/>
    </row>
    <row r="22" spans="1:48" x14ac:dyDescent="0.25">
      <c r="A22" s="10" t="s">
        <v>36</v>
      </c>
      <c r="B22" s="9"/>
      <c r="C22" s="36"/>
      <c r="D22" s="37">
        <v>1</v>
      </c>
      <c r="E22" s="37">
        <v>1</v>
      </c>
      <c r="F22" s="37">
        <v>0</v>
      </c>
      <c r="G22" s="37">
        <v>0</v>
      </c>
      <c r="H22" s="37">
        <v>0</v>
      </c>
      <c r="I22" s="27"/>
      <c r="J22" s="35">
        <v>1</v>
      </c>
      <c r="K22" s="35">
        <v>3</v>
      </c>
      <c r="L22" s="35">
        <v>1</v>
      </c>
      <c r="M22" s="19"/>
      <c r="N22" s="7">
        <v>2</v>
      </c>
      <c r="O22" s="7">
        <f>+IF(N22=3,1,0)</f>
        <v>0</v>
      </c>
      <c r="P22" s="7">
        <f>+IF(N22=2,1,0)</f>
        <v>1</v>
      </c>
      <c r="Q22" s="7">
        <f>+IF(N22=0,1,0)</f>
        <v>0</v>
      </c>
      <c r="R22" s="1"/>
      <c r="S22" s="7">
        <v>0</v>
      </c>
      <c r="T22" s="7">
        <v>0</v>
      </c>
      <c r="U22" s="7">
        <v>0</v>
      </c>
      <c r="V22" s="7"/>
      <c r="AE22" s="27"/>
      <c r="AF22" s="27"/>
      <c r="AG22" s="1"/>
      <c r="AH22" s="27"/>
      <c r="AI22" s="27"/>
      <c r="AJ22" s="27"/>
      <c r="AL22" s="1"/>
      <c r="AM22" s="1"/>
      <c r="AN22" s="1"/>
      <c r="AO22" s="27"/>
      <c r="AP22" s="1"/>
      <c r="AQ22" s="1"/>
      <c r="AR22" s="1"/>
      <c r="AS22" s="1"/>
      <c r="AT22" s="1"/>
      <c r="AU22" s="1"/>
      <c r="AV22" s="1"/>
    </row>
    <row r="23" spans="1:48" x14ac:dyDescent="0.25">
      <c r="A23" s="10" t="s">
        <v>37</v>
      </c>
      <c r="B23" s="9"/>
      <c r="C23" s="36"/>
      <c r="D23" s="37">
        <v>1</v>
      </c>
      <c r="E23" s="37">
        <v>1</v>
      </c>
      <c r="F23" s="37">
        <v>0</v>
      </c>
      <c r="G23" s="37">
        <v>0</v>
      </c>
      <c r="H23" s="37">
        <v>0</v>
      </c>
      <c r="I23" s="27"/>
      <c r="J23" s="19">
        <v>1</v>
      </c>
      <c r="K23" s="19">
        <v>1</v>
      </c>
      <c r="L23" s="19">
        <v>1</v>
      </c>
      <c r="M23" s="19"/>
      <c r="N23" s="1">
        <v>3</v>
      </c>
      <c r="O23" s="7">
        <f>+IF(N23=3,1,0)</f>
        <v>1</v>
      </c>
      <c r="P23" s="7">
        <f>+IF(N23=2,1,0)</f>
        <v>0</v>
      </c>
      <c r="Q23" s="7">
        <f>+IF(N23=0,1,0)</f>
        <v>0</v>
      </c>
      <c r="R23" s="1"/>
      <c r="S23" s="7">
        <v>0</v>
      </c>
      <c r="T23" s="7">
        <v>0</v>
      </c>
      <c r="U23" s="7">
        <v>0</v>
      </c>
      <c r="V23" s="7"/>
      <c r="W23" t="s">
        <v>38</v>
      </c>
      <c r="AE23" s="27"/>
      <c r="AF23" s="27"/>
      <c r="AG23" s="1"/>
      <c r="AH23" s="27"/>
      <c r="AI23" s="27"/>
      <c r="AJ23" s="27"/>
      <c r="AL23" s="1"/>
      <c r="AM23" s="1"/>
      <c r="AN23" s="1"/>
      <c r="AO23" s="27"/>
      <c r="AP23" s="1"/>
      <c r="AQ23" s="1"/>
      <c r="AR23" s="1"/>
      <c r="AS23" s="1"/>
      <c r="AT23" s="1"/>
      <c r="AU23" s="1"/>
      <c r="AV23" s="1"/>
    </row>
    <row r="24" spans="1:48" x14ac:dyDescent="0.25">
      <c r="A24" s="10" t="s">
        <v>39</v>
      </c>
      <c r="B24" s="9"/>
      <c r="C24" s="36"/>
      <c r="D24" s="37">
        <v>1</v>
      </c>
      <c r="E24" s="37">
        <v>1</v>
      </c>
      <c r="F24" s="37">
        <v>0</v>
      </c>
      <c r="G24" s="37">
        <v>0</v>
      </c>
      <c r="H24" s="37">
        <v>0</v>
      </c>
      <c r="I24" s="27"/>
      <c r="J24" s="35">
        <v>1</v>
      </c>
      <c r="K24" s="35">
        <v>3</v>
      </c>
      <c r="L24" s="35">
        <v>1</v>
      </c>
      <c r="M24" s="19"/>
      <c r="N24" s="7">
        <v>2</v>
      </c>
      <c r="O24" s="7">
        <f t="shared" ref="O24:O26" si="1">+IF(N24=3,1,0)</f>
        <v>0</v>
      </c>
      <c r="P24" s="7">
        <f t="shared" ref="P24:P26" si="2">+IF(N24=2,1,0)</f>
        <v>1</v>
      </c>
      <c r="Q24" s="7">
        <f t="shared" ref="Q24:Q26" si="3">+IF(N24=0,1,0)</f>
        <v>0</v>
      </c>
      <c r="R24" s="1"/>
      <c r="S24" s="7">
        <v>0</v>
      </c>
      <c r="T24" s="7">
        <v>0</v>
      </c>
      <c r="U24" s="7">
        <v>0</v>
      </c>
      <c r="V24" s="7"/>
      <c r="AE24" s="27"/>
      <c r="AF24" s="27"/>
      <c r="AG24" s="1"/>
      <c r="AH24" s="27"/>
      <c r="AI24" s="27"/>
      <c r="AJ24" s="27"/>
      <c r="AL24" s="1"/>
      <c r="AM24" s="1"/>
      <c r="AN24" s="1"/>
      <c r="AO24" s="27"/>
      <c r="AP24" s="1"/>
      <c r="AQ24" s="1"/>
      <c r="AR24" s="1"/>
      <c r="AS24" s="1"/>
      <c r="AT24" s="1"/>
      <c r="AU24" s="1"/>
      <c r="AV24" s="1"/>
    </row>
    <row r="25" spans="1:48" x14ac:dyDescent="0.25">
      <c r="A25" s="10" t="s">
        <v>40</v>
      </c>
      <c r="B25" s="9"/>
      <c r="C25" s="36"/>
      <c r="D25" s="37">
        <v>1</v>
      </c>
      <c r="E25" s="37">
        <v>1</v>
      </c>
      <c r="F25" s="37">
        <v>0</v>
      </c>
      <c r="G25" s="37">
        <v>0</v>
      </c>
      <c r="H25" s="37">
        <v>0</v>
      </c>
      <c r="I25" s="27"/>
      <c r="J25" s="35">
        <v>1</v>
      </c>
      <c r="K25" s="35">
        <v>0</v>
      </c>
      <c r="L25" s="35">
        <v>1</v>
      </c>
      <c r="M25" s="19"/>
      <c r="N25" s="7">
        <v>2</v>
      </c>
      <c r="O25" s="7">
        <f t="shared" si="1"/>
        <v>0</v>
      </c>
      <c r="P25" s="7">
        <f t="shared" si="2"/>
        <v>1</v>
      </c>
      <c r="Q25" s="7">
        <f t="shared" si="3"/>
        <v>0</v>
      </c>
      <c r="R25" s="1"/>
      <c r="S25" s="7">
        <v>0</v>
      </c>
      <c r="T25" s="7">
        <v>0</v>
      </c>
      <c r="U25" s="7">
        <v>0</v>
      </c>
      <c r="V25" s="7"/>
      <c r="W25" t="s">
        <v>41</v>
      </c>
      <c r="AE25" s="27"/>
      <c r="AF25" s="27"/>
      <c r="AG25" s="1"/>
      <c r="AH25" s="27"/>
      <c r="AI25" s="27"/>
      <c r="AJ25" s="27"/>
      <c r="AL25" s="1"/>
      <c r="AM25" s="1"/>
      <c r="AN25" s="1"/>
      <c r="AO25" s="27"/>
      <c r="AP25" s="1"/>
      <c r="AQ25" s="1"/>
      <c r="AR25" s="1"/>
      <c r="AS25" s="1"/>
      <c r="AT25" s="1"/>
      <c r="AU25" s="1"/>
      <c r="AV25" s="1"/>
    </row>
    <row r="26" spans="1:48" x14ac:dyDescent="0.25">
      <c r="A26" s="10" t="s">
        <v>42</v>
      </c>
      <c r="B26" s="9"/>
      <c r="C26" s="36"/>
      <c r="D26" s="37">
        <v>1</v>
      </c>
      <c r="E26" s="37">
        <v>1</v>
      </c>
      <c r="F26" s="37">
        <v>0</v>
      </c>
      <c r="G26" s="37">
        <v>0</v>
      </c>
      <c r="H26" s="37">
        <v>0</v>
      </c>
      <c r="I26" s="27"/>
      <c r="J26" s="35">
        <v>1</v>
      </c>
      <c r="K26" s="35">
        <v>2</v>
      </c>
      <c r="L26" s="35">
        <v>1</v>
      </c>
      <c r="M26" s="19"/>
      <c r="N26" s="7">
        <v>2</v>
      </c>
      <c r="O26" s="7">
        <f t="shared" si="1"/>
        <v>0</v>
      </c>
      <c r="P26" s="7">
        <f t="shared" si="2"/>
        <v>1</v>
      </c>
      <c r="Q26" s="7">
        <f t="shared" si="3"/>
        <v>0</v>
      </c>
      <c r="R26" s="1"/>
      <c r="S26" s="7">
        <v>0</v>
      </c>
      <c r="T26" s="7">
        <v>0</v>
      </c>
      <c r="U26" s="7">
        <v>1</v>
      </c>
      <c r="V26" s="7"/>
      <c r="W26" t="s">
        <v>43</v>
      </c>
      <c r="AE26" s="27"/>
      <c r="AF26" s="27"/>
      <c r="AG26" s="1"/>
      <c r="AH26" s="27"/>
      <c r="AI26" s="27"/>
      <c r="AJ26" s="27"/>
      <c r="AL26" s="1"/>
      <c r="AM26" s="1"/>
      <c r="AN26" s="1"/>
      <c r="AO26" s="27"/>
      <c r="AP26" s="1"/>
      <c r="AQ26" s="1"/>
      <c r="AR26" s="1"/>
      <c r="AS26" s="1"/>
      <c r="AT26" s="1"/>
      <c r="AU26" s="1"/>
      <c r="AV26" s="1"/>
    </row>
    <row r="27" spans="1:48" x14ac:dyDescent="0.25">
      <c r="A27" s="11" t="s">
        <v>4</v>
      </c>
      <c r="B27" s="39">
        <v>5</v>
      </c>
      <c r="C27" s="39">
        <v>5</v>
      </c>
      <c r="D27" s="40"/>
      <c r="E27" s="40"/>
      <c r="F27" s="40"/>
      <c r="G27" s="40"/>
      <c r="H27" s="40"/>
      <c r="I27" s="27"/>
      <c r="J27" s="35"/>
      <c r="K27" s="38"/>
      <c r="L27" s="35"/>
      <c r="M27" s="27"/>
      <c r="N27" s="40"/>
      <c r="O27" s="56"/>
      <c r="P27" s="56"/>
      <c r="Q27" s="56"/>
      <c r="R27" s="5"/>
      <c r="S27" s="3"/>
      <c r="T27" s="3"/>
      <c r="U27" s="3"/>
      <c r="V27" s="3"/>
      <c r="W27" t="s">
        <v>44</v>
      </c>
      <c r="AE27" s="27"/>
      <c r="AF27" s="27"/>
      <c r="AG27" s="1"/>
      <c r="AH27" s="27"/>
      <c r="AI27" s="27"/>
      <c r="AJ27" s="27"/>
      <c r="AL27" s="1"/>
      <c r="AM27" s="1"/>
      <c r="AN27" s="1"/>
      <c r="AO27" s="27"/>
      <c r="AP27" s="1"/>
      <c r="AQ27" s="1"/>
      <c r="AR27" s="1"/>
      <c r="AS27" s="1"/>
      <c r="AT27" s="1"/>
      <c r="AU27" s="1"/>
      <c r="AV27" s="1"/>
    </row>
    <row r="28" spans="1:48" x14ac:dyDescent="0.25">
      <c r="A28" s="13" t="s">
        <v>45</v>
      </c>
      <c r="B28" s="12"/>
      <c r="C28" s="39"/>
      <c r="D28" s="40">
        <v>1</v>
      </c>
      <c r="E28" s="40">
        <v>1</v>
      </c>
      <c r="F28" s="40">
        <v>0</v>
      </c>
      <c r="G28" s="40">
        <v>1</v>
      </c>
      <c r="H28" s="40">
        <v>0</v>
      </c>
      <c r="I28" s="27"/>
      <c r="J28" s="35">
        <v>3</v>
      </c>
      <c r="K28" s="35">
        <v>3</v>
      </c>
      <c r="L28" s="35">
        <v>1</v>
      </c>
      <c r="M28" s="19"/>
      <c r="N28" s="3">
        <v>2</v>
      </c>
      <c r="O28" s="3">
        <f t="shared" ref="O28:O32" si="4">+IF(N28=3,1,0)</f>
        <v>0</v>
      </c>
      <c r="P28" s="3">
        <f t="shared" ref="P28:P32" si="5">+IF(N28=2,1,0)</f>
        <v>1</v>
      </c>
      <c r="Q28" s="3">
        <f t="shared" ref="Q28:Q32" si="6">+IF(N28=0,1,0)</f>
        <v>0</v>
      </c>
      <c r="R28" s="1"/>
      <c r="S28" s="3">
        <v>0</v>
      </c>
      <c r="T28" s="3">
        <v>0</v>
      </c>
      <c r="U28" s="3">
        <v>0</v>
      </c>
      <c r="V28" s="3"/>
      <c r="W28" t="s">
        <v>46</v>
      </c>
      <c r="AE28" s="27"/>
      <c r="AF28" s="27"/>
      <c r="AG28" s="1"/>
      <c r="AH28" s="27"/>
      <c r="AI28" s="27"/>
      <c r="AJ28" s="27"/>
      <c r="AL28" s="1"/>
      <c r="AM28" s="1"/>
      <c r="AN28" s="1"/>
      <c r="AO28" s="27"/>
      <c r="AP28" s="1"/>
      <c r="AQ28" s="1"/>
      <c r="AR28" s="1"/>
      <c r="AS28" s="1"/>
      <c r="AT28" s="1"/>
      <c r="AU28" s="1"/>
      <c r="AV28" s="1"/>
    </row>
    <row r="29" spans="1:48" x14ac:dyDescent="0.25">
      <c r="A29" s="13" t="s">
        <v>47</v>
      </c>
      <c r="B29" s="12"/>
      <c r="C29" s="39"/>
      <c r="D29" s="40">
        <v>1</v>
      </c>
      <c r="E29" s="40">
        <v>1</v>
      </c>
      <c r="F29" s="40">
        <v>0</v>
      </c>
      <c r="G29" s="40">
        <v>1</v>
      </c>
      <c r="H29" s="40">
        <v>1</v>
      </c>
      <c r="I29" s="27"/>
      <c r="J29" s="35">
        <v>4</v>
      </c>
      <c r="K29" s="35">
        <v>3</v>
      </c>
      <c r="L29" s="35">
        <v>1</v>
      </c>
      <c r="M29" s="19"/>
      <c r="N29" s="3">
        <v>0</v>
      </c>
      <c r="O29" s="3">
        <f t="shared" si="4"/>
        <v>0</v>
      </c>
      <c r="P29" s="3">
        <f t="shared" si="5"/>
        <v>0</v>
      </c>
      <c r="Q29" s="3">
        <f t="shared" si="6"/>
        <v>1</v>
      </c>
      <c r="R29" s="1"/>
      <c r="S29" s="3">
        <v>1</v>
      </c>
      <c r="T29" s="3" t="s">
        <v>48</v>
      </c>
      <c r="U29" s="3" t="s">
        <v>48</v>
      </c>
      <c r="V29" s="3"/>
      <c r="W29" t="s">
        <v>49</v>
      </c>
      <c r="AE29" s="27"/>
      <c r="AF29" s="27"/>
      <c r="AG29" s="1"/>
      <c r="AH29" s="27"/>
      <c r="AI29" s="27"/>
      <c r="AJ29" s="27"/>
      <c r="AL29" s="1"/>
      <c r="AM29" s="1"/>
      <c r="AN29" s="1"/>
      <c r="AO29" s="27"/>
      <c r="AP29" s="1"/>
      <c r="AQ29" s="1"/>
      <c r="AR29" s="1"/>
      <c r="AS29" s="1"/>
      <c r="AT29" s="1"/>
      <c r="AU29" s="1"/>
      <c r="AV29" s="1"/>
    </row>
    <row r="30" spans="1:48" x14ac:dyDescent="0.25">
      <c r="A30" s="13" t="s">
        <v>50</v>
      </c>
      <c r="B30" s="12"/>
      <c r="C30" s="39"/>
      <c r="D30" s="40">
        <v>1</v>
      </c>
      <c r="E30" s="40">
        <v>1</v>
      </c>
      <c r="F30" s="40">
        <v>0</v>
      </c>
      <c r="G30" s="40">
        <v>1</v>
      </c>
      <c r="H30" s="40">
        <v>0</v>
      </c>
      <c r="I30" s="27"/>
      <c r="J30" s="35">
        <v>3</v>
      </c>
      <c r="K30" s="35">
        <v>3</v>
      </c>
      <c r="L30" s="35">
        <v>1</v>
      </c>
      <c r="M30" s="19"/>
      <c r="N30" s="3">
        <v>2</v>
      </c>
      <c r="O30" s="3">
        <f t="shared" si="4"/>
        <v>0</v>
      </c>
      <c r="P30" s="3">
        <f t="shared" si="5"/>
        <v>1</v>
      </c>
      <c r="Q30" s="3">
        <f t="shared" si="6"/>
        <v>0</v>
      </c>
      <c r="R30" s="1"/>
      <c r="S30" s="3">
        <v>0</v>
      </c>
      <c r="T30" s="3">
        <v>0</v>
      </c>
      <c r="U30" s="3">
        <v>0</v>
      </c>
      <c r="V30" s="3"/>
      <c r="W30" t="s">
        <v>51</v>
      </c>
      <c r="AE30" s="27"/>
      <c r="AF30" s="27"/>
      <c r="AG30" s="1"/>
      <c r="AH30" s="27"/>
      <c r="AI30" s="27"/>
      <c r="AJ30" s="27"/>
      <c r="AL30" s="1"/>
      <c r="AM30" s="1"/>
      <c r="AN30" s="1"/>
      <c r="AO30" s="27"/>
      <c r="AP30" s="1"/>
      <c r="AQ30" s="1"/>
      <c r="AR30" s="1"/>
      <c r="AS30" s="1"/>
      <c r="AT30" s="1"/>
      <c r="AU30" s="1"/>
      <c r="AV30" s="1"/>
    </row>
    <row r="31" spans="1:48" x14ac:dyDescent="0.25">
      <c r="A31" s="13" t="s">
        <v>52</v>
      </c>
      <c r="B31" s="12"/>
      <c r="C31" s="39"/>
      <c r="D31" s="40">
        <v>1</v>
      </c>
      <c r="E31" s="40">
        <v>1</v>
      </c>
      <c r="F31" s="40">
        <v>0</v>
      </c>
      <c r="G31" s="40">
        <v>1</v>
      </c>
      <c r="H31" s="40">
        <v>0</v>
      </c>
      <c r="I31" s="27"/>
      <c r="J31" s="35">
        <v>3</v>
      </c>
      <c r="K31" s="35">
        <v>3</v>
      </c>
      <c r="L31" s="35">
        <v>1</v>
      </c>
      <c r="M31" s="19"/>
      <c r="N31" s="3">
        <v>2</v>
      </c>
      <c r="O31" s="3">
        <f t="shared" si="4"/>
        <v>0</v>
      </c>
      <c r="P31" s="3">
        <f t="shared" si="5"/>
        <v>1</v>
      </c>
      <c r="Q31" s="3">
        <f t="shared" si="6"/>
        <v>0</v>
      </c>
      <c r="R31" s="1"/>
      <c r="S31" s="3">
        <v>0</v>
      </c>
      <c r="T31" s="3">
        <v>0</v>
      </c>
      <c r="U31" s="3">
        <v>0</v>
      </c>
      <c r="V31" s="3"/>
      <c r="W31" t="s">
        <v>205</v>
      </c>
      <c r="AE31" s="27"/>
      <c r="AF31" s="27"/>
      <c r="AG31" s="1"/>
      <c r="AH31" s="27"/>
      <c r="AI31" s="27"/>
      <c r="AJ31" s="27"/>
      <c r="AL31" s="1"/>
      <c r="AM31" s="1"/>
      <c r="AN31" s="1"/>
      <c r="AO31" s="27"/>
      <c r="AP31" s="1"/>
      <c r="AQ31" s="1"/>
      <c r="AR31" s="1"/>
      <c r="AS31" s="1"/>
      <c r="AT31" s="1"/>
      <c r="AU31" s="1"/>
      <c r="AV31" s="1"/>
    </row>
    <row r="32" spans="1:48" x14ac:dyDescent="0.25">
      <c r="A32" s="13" t="s">
        <v>53</v>
      </c>
      <c r="B32" s="12"/>
      <c r="C32" s="39"/>
      <c r="D32" s="40">
        <v>1</v>
      </c>
      <c r="E32" s="40">
        <v>1</v>
      </c>
      <c r="F32" s="40">
        <v>0</v>
      </c>
      <c r="G32" s="40">
        <v>1</v>
      </c>
      <c r="H32" s="40">
        <v>0</v>
      </c>
      <c r="I32" s="27"/>
      <c r="J32" s="35">
        <v>3</v>
      </c>
      <c r="K32" s="35">
        <v>1</v>
      </c>
      <c r="L32" s="35">
        <v>1</v>
      </c>
      <c r="M32" s="19"/>
      <c r="N32" s="3">
        <v>2</v>
      </c>
      <c r="O32" s="3">
        <f t="shared" si="4"/>
        <v>0</v>
      </c>
      <c r="P32" s="3">
        <f t="shared" si="5"/>
        <v>1</v>
      </c>
      <c r="Q32" s="3">
        <f t="shared" si="6"/>
        <v>0</v>
      </c>
      <c r="R32" s="1"/>
      <c r="S32" s="3">
        <v>0</v>
      </c>
      <c r="T32" s="3">
        <v>0</v>
      </c>
      <c r="U32" s="3">
        <v>0</v>
      </c>
      <c r="V32" s="3"/>
      <c r="AE32" s="27"/>
      <c r="AF32" s="27"/>
      <c r="AG32" s="1"/>
      <c r="AH32" s="27"/>
      <c r="AI32" s="27"/>
      <c r="AJ32" s="27"/>
      <c r="AL32" s="1"/>
      <c r="AM32" s="1"/>
      <c r="AN32" s="1"/>
      <c r="AO32" s="27"/>
      <c r="AP32" s="1"/>
      <c r="AQ32" s="1"/>
      <c r="AR32" s="1"/>
      <c r="AS32" s="1"/>
      <c r="AT32" s="1"/>
      <c r="AU32" s="1"/>
      <c r="AV32" s="1"/>
    </row>
    <row r="33" spans="1:48" x14ac:dyDescent="0.25">
      <c r="A33" s="11" t="s">
        <v>5</v>
      </c>
      <c r="B33" s="39">
        <v>2</v>
      </c>
      <c r="C33" s="39">
        <v>1</v>
      </c>
      <c r="D33" s="40"/>
      <c r="E33" s="40"/>
      <c r="F33" s="40"/>
      <c r="G33" s="40"/>
      <c r="H33" s="40"/>
      <c r="I33" s="27"/>
      <c r="J33" s="35"/>
      <c r="K33" s="38"/>
      <c r="L33" s="35"/>
      <c r="M33" s="27"/>
      <c r="N33" s="40"/>
      <c r="O33" s="56"/>
      <c r="P33" s="56"/>
      <c r="Q33" s="56"/>
      <c r="R33" s="5"/>
      <c r="S33" s="3"/>
      <c r="T33" s="3"/>
      <c r="U33" s="3"/>
      <c r="V33" s="3"/>
      <c r="AE33" s="27"/>
      <c r="AF33" s="27"/>
      <c r="AG33" s="1"/>
      <c r="AH33" s="27"/>
      <c r="AI33" s="27"/>
      <c r="AJ33" s="27"/>
      <c r="AL33" s="1"/>
      <c r="AM33" s="1"/>
      <c r="AN33" s="1"/>
      <c r="AO33" s="27"/>
      <c r="AP33" s="1"/>
      <c r="AQ33" s="1"/>
      <c r="AR33" s="1"/>
      <c r="AS33" s="1"/>
      <c r="AT33" s="1"/>
      <c r="AU33" s="1"/>
      <c r="AV33" s="1"/>
    </row>
    <row r="34" spans="1:48" x14ac:dyDescent="0.25">
      <c r="A34" s="13" t="s">
        <v>54</v>
      </c>
      <c r="B34" s="12"/>
      <c r="C34" s="39"/>
      <c r="D34" s="40">
        <v>1</v>
      </c>
      <c r="E34" s="40">
        <v>1</v>
      </c>
      <c r="F34" s="40">
        <v>1</v>
      </c>
      <c r="G34" s="40">
        <v>0</v>
      </c>
      <c r="H34" s="40">
        <v>0</v>
      </c>
      <c r="I34" s="27"/>
      <c r="J34" s="35">
        <v>2</v>
      </c>
      <c r="K34" s="35">
        <v>3</v>
      </c>
      <c r="L34" s="35">
        <v>2</v>
      </c>
      <c r="M34" s="19"/>
      <c r="N34" s="3">
        <v>2</v>
      </c>
      <c r="O34" s="3">
        <f>+IF(N34=3,1,0)</f>
        <v>0</v>
      </c>
      <c r="P34" s="3">
        <f>+IF(N34=2,1,0)</f>
        <v>1</v>
      </c>
      <c r="Q34" s="3">
        <f>+IF(N34=0,1,0)</f>
        <v>0</v>
      </c>
      <c r="R34" s="1"/>
      <c r="S34" s="3">
        <v>0</v>
      </c>
      <c r="T34" s="3">
        <v>1</v>
      </c>
      <c r="U34" s="3">
        <v>0</v>
      </c>
      <c r="V34" s="3"/>
      <c r="W34" t="s">
        <v>55</v>
      </c>
      <c r="AE34" s="27"/>
      <c r="AF34" s="27"/>
      <c r="AG34" s="1"/>
      <c r="AH34" s="27"/>
      <c r="AI34" s="27"/>
      <c r="AJ34" s="27"/>
      <c r="AL34" s="1"/>
      <c r="AM34" s="1"/>
      <c r="AN34" s="1"/>
      <c r="AO34" s="27"/>
      <c r="AP34" s="1"/>
      <c r="AQ34" s="1"/>
      <c r="AR34" s="1"/>
      <c r="AS34" s="1"/>
      <c r="AT34" s="1"/>
      <c r="AU34" s="1"/>
      <c r="AV34" s="1"/>
    </row>
    <row r="35" spans="1:48" x14ac:dyDescent="0.25">
      <c r="A35" s="13" t="s">
        <v>56</v>
      </c>
      <c r="B35" s="12"/>
      <c r="C35" s="39"/>
      <c r="D35" s="40"/>
      <c r="E35" s="40" t="s">
        <v>185</v>
      </c>
      <c r="F35" s="40"/>
      <c r="G35" s="40"/>
      <c r="H35" s="40"/>
      <c r="I35" s="27"/>
      <c r="J35" s="35"/>
      <c r="K35" s="35"/>
      <c r="L35" s="35"/>
      <c r="M35" s="19"/>
      <c r="N35" s="3"/>
      <c r="O35" s="3"/>
      <c r="P35" s="3"/>
      <c r="Q35" s="3"/>
      <c r="R35" s="1"/>
      <c r="S35" s="3"/>
      <c r="T35" s="3"/>
      <c r="U35" s="3"/>
      <c r="V35" s="3"/>
      <c r="W35" t="s">
        <v>206</v>
      </c>
      <c r="AE35" s="27"/>
      <c r="AF35" s="27"/>
      <c r="AG35" s="1"/>
      <c r="AH35" s="27"/>
      <c r="AI35" s="27"/>
      <c r="AJ35" s="27"/>
      <c r="AL35" s="1"/>
      <c r="AM35" s="1"/>
      <c r="AN35" s="1"/>
      <c r="AO35" s="27"/>
      <c r="AP35" s="1"/>
      <c r="AQ35" s="1"/>
      <c r="AR35" s="1"/>
      <c r="AS35" s="1"/>
      <c r="AT35" s="1"/>
      <c r="AU35" s="1"/>
      <c r="AV35" s="1"/>
    </row>
    <row r="36" spans="1:48" x14ac:dyDescent="0.25">
      <c r="A36" s="11" t="s">
        <v>6</v>
      </c>
      <c r="B36" s="39">
        <v>16</v>
      </c>
      <c r="C36" s="39">
        <v>16</v>
      </c>
      <c r="D36" s="21"/>
      <c r="E36" s="21"/>
      <c r="F36" s="21"/>
      <c r="G36" s="21"/>
      <c r="H36" s="21"/>
      <c r="I36" s="27"/>
      <c r="J36" s="35"/>
      <c r="K36" s="38"/>
      <c r="L36" s="35"/>
      <c r="M36" s="27"/>
      <c r="N36" s="3"/>
      <c r="O36" s="56"/>
      <c r="P36" s="56"/>
      <c r="Q36" s="56"/>
      <c r="R36" s="5"/>
      <c r="S36" s="3"/>
      <c r="T36" s="3"/>
      <c r="U36" s="3"/>
      <c r="V36" s="3"/>
      <c r="W36" s="6" t="s">
        <v>57</v>
      </c>
      <c r="AE36" s="27"/>
      <c r="AF36" s="27"/>
      <c r="AG36" s="1"/>
      <c r="AH36" s="27"/>
      <c r="AI36" s="27"/>
      <c r="AJ36" s="27"/>
      <c r="AL36" s="1"/>
      <c r="AM36" s="1"/>
      <c r="AN36" s="1"/>
      <c r="AO36" s="27"/>
      <c r="AP36" s="1"/>
      <c r="AQ36" s="1"/>
      <c r="AR36" s="1"/>
      <c r="AS36" s="1"/>
      <c r="AT36" s="1"/>
      <c r="AU36" s="1"/>
      <c r="AV36" s="1"/>
    </row>
    <row r="37" spans="1:48" x14ac:dyDescent="0.25">
      <c r="A37" s="13" t="s">
        <v>58</v>
      </c>
      <c r="B37" s="12"/>
      <c r="C37" s="39"/>
      <c r="D37" s="40"/>
      <c r="E37" s="40"/>
      <c r="F37" s="40"/>
      <c r="G37" s="40"/>
      <c r="H37" s="40"/>
      <c r="I37" s="27"/>
      <c r="J37" s="35"/>
      <c r="K37" s="38"/>
      <c r="L37" s="35"/>
      <c r="M37" s="27"/>
      <c r="N37" s="40"/>
      <c r="O37" s="3"/>
      <c r="P37" s="3"/>
      <c r="Q37" s="3"/>
      <c r="R37" s="1"/>
      <c r="S37" s="3"/>
      <c r="T37" s="3"/>
      <c r="U37" s="3"/>
      <c r="V37" s="3"/>
      <c r="W37" s="5">
        <v>10</v>
      </c>
      <c r="X37" s="30">
        <f>+W37/C36</f>
        <v>0.625</v>
      </c>
    </row>
    <row r="38" spans="1:48" x14ac:dyDescent="0.25">
      <c r="A38" s="13" t="s">
        <v>59</v>
      </c>
      <c r="B38" s="12"/>
      <c r="C38" s="39"/>
      <c r="D38" s="40">
        <v>1</v>
      </c>
      <c r="E38" s="40">
        <v>1</v>
      </c>
      <c r="F38" s="40">
        <v>1</v>
      </c>
      <c r="G38" s="40">
        <v>0</v>
      </c>
      <c r="H38" s="40">
        <v>0</v>
      </c>
      <c r="I38" s="27"/>
      <c r="J38" s="35">
        <v>2</v>
      </c>
      <c r="K38" s="35">
        <v>3</v>
      </c>
      <c r="L38" s="35">
        <v>2</v>
      </c>
      <c r="M38" s="19"/>
      <c r="N38" s="3">
        <v>2</v>
      </c>
      <c r="O38" s="3">
        <f t="shared" ref="O38:O40" si="7">+IF(N38=3,1,0)</f>
        <v>0</v>
      </c>
      <c r="P38" s="3">
        <f t="shared" ref="P38:P40" si="8">+IF(N38=2,1,0)</f>
        <v>1</v>
      </c>
      <c r="Q38" s="3">
        <f t="shared" ref="Q38:Q40" si="9">+IF(N38=0,1,0)</f>
        <v>0</v>
      </c>
      <c r="R38" s="1"/>
      <c r="S38" s="3">
        <v>0</v>
      </c>
      <c r="T38" s="3">
        <v>1</v>
      </c>
      <c r="U38" s="3">
        <v>0</v>
      </c>
      <c r="V38" s="3"/>
      <c r="W38" t="s">
        <v>60</v>
      </c>
    </row>
    <row r="39" spans="1:48" x14ac:dyDescent="0.25">
      <c r="A39" s="13" t="s">
        <v>61</v>
      </c>
      <c r="B39" s="12"/>
      <c r="C39" s="39"/>
      <c r="D39" s="40">
        <v>1</v>
      </c>
      <c r="E39" s="40">
        <v>1</v>
      </c>
      <c r="F39" s="40">
        <v>1</v>
      </c>
      <c r="G39" s="40">
        <v>0</v>
      </c>
      <c r="H39" s="40">
        <v>0</v>
      </c>
      <c r="I39" s="27"/>
      <c r="J39" s="35">
        <v>2</v>
      </c>
      <c r="K39" s="35">
        <v>3</v>
      </c>
      <c r="L39" s="35">
        <v>2</v>
      </c>
      <c r="M39" s="19"/>
      <c r="N39" s="3">
        <v>2</v>
      </c>
      <c r="O39" s="3">
        <f t="shared" si="7"/>
        <v>0</v>
      </c>
      <c r="P39" s="3">
        <f t="shared" si="8"/>
        <v>1</v>
      </c>
      <c r="Q39" s="3">
        <f t="shared" si="9"/>
        <v>0</v>
      </c>
      <c r="R39" s="1"/>
      <c r="S39" s="3">
        <v>0</v>
      </c>
      <c r="T39" s="3">
        <v>1</v>
      </c>
      <c r="U39" s="3">
        <v>0</v>
      </c>
      <c r="V39" s="3"/>
      <c r="W39" t="s">
        <v>62</v>
      </c>
    </row>
    <row r="40" spans="1:48" x14ac:dyDescent="0.25">
      <c r="A40" s="13" t="s">
        <v>63</v>
      </c>
      <c r="B40" s="12"/>
      <c r="C40" s="39"/>
      <c r="D40" s="40">
        <v>1</v>
      </c>
      <c r="E40" s="40">
        <v>1</v>
      </c>
      <c r="F40" s="40">
        <v>1</v>
      </c>
      <c r="G40" s="40">
        <v>0</v>
      </c>
      <c r="H40" s="40">
        <v>0</v>
      </c>
      <c r="I40" s="27"/>
      <c r="J40" s="35">
        <v>2</v>
      </c>
      <c r="K40" s="35">
        <v>3</v>
      </c>
      <c r="L40" s="35">
        <v>2</v>
      </c>
      <c r="M40" s="19"/>
      <c r="N40" s="3">
        <v>2</v>
      </c>
      <c r="O40" s="3">
        <f t="shared" si="7"/>
        <v>0</v>
      </c>
      <c r="P40" s="3">
        <f t="shared" si="8"/>
        <v>1</v>
      </c>
      <c r="Q40" s="3">
        <f t="shared" si="9"/>
        <v>0</v>
      </c>
      <c r="R40" s="1"/>
      <c r="S40" s="3">
        <v>0</v>
      </c>
      <c r="T40" s="3">
        <v>1</v>
      </c>
      <c r="U40" s="3">
        <v>0</v>
      </c>
      <c r="V40" s="3"/>
    </row>
    <row r="41" spans="1:48" x14ac:dyDescent="0.25">
      <c r="A41" s="13" t="s">
        <v>14</v>
      </c>
      <c r="B41" s="12"/>
      <c r="C41" s="39"/>
      <c r="D41" s="40"/>
      <c r="E41" s="40"/>
      <c r="F41" s="40"/>
      <c r="G41" s="40"/>
      <c r="H41" s="40"/>
      <c r="I41" s="27"/>
      <c r="J41" s="35"/>
      <c r="K41" s="38"/>
      <c r="L41" s="35"/>
      <c r="M41" s="27"/>
      <c r="N41" s="40"/>
      <c r="O41" s="3"/>
      <c r="P41" s="3"/>
      <c r="Q41" s="3"/>
      <c r="R41" s="1"/>
      <c r="S41" s="3"/>
      <c r="T41" s="3"/>
      <c r="U41" s="3"/>
      <c r="V41" s="3"/>
    </row>
    <row r="42" spans="1:48" x14ac:dyDescent="0.25">
      <c r="A42" s="13" t="s">
        <v>64</v>
      </c>
      <c r="B42" s="12"/>
      <c r="C42" s="39"/>
      <c r="D42" s="40">
        <v>1</v>
      </c>
      <c r="E42" s="40">
        <v>1</v>
      </c>
      <c r="F42" s="40">
        <v>1</v>
      </c>
      <c r="G42" s="40">
        <v>0</v>
      </c>
      <c r="H42" s="40">
        <v>0</v>
      </c>
      <c r="I42" s="27"/>
      <c r="J42" s="35">
        <v>2</v>
      </c>
      <c r="K42" s="35">
        <v>3</v>
      </c>
      <c r="L42" s="35">
        <v>3</v>
      </c>
      <c r="M42" s="19"/>
      <c r="N42" s="3">
        <v>2</v>
      </c>
      <c r="O42" s="3">
        <f t="shared" ref="O42" si="10">+IF(N42=3,1,0)</f>
        <v>0</v>
      </c>
      <c r="P42" s="3">
        <f t="shared" ref="P42" si="11">+IF(N42=2,1,0)</f>
        <v>1</v>
      </c>
      <c r="Q42" s="3">
        <f t="shared" ref="Q42" si="12">+IF(N42=0,1,0)</f>
        <v>0</v>
      </c>
      <c r="R42" s="1"/>
      <c r="S42" s="3">
        <v>0</v>
      </c>
      <c r="T42" s="3">
        <v>1</v>
      </c>
      <c r="U42" s="3">
        <v>0</v>
      </c>
      <c r="V42" s="3"/>
      <c r="W42" t="s">
        <v>65</v>
      </c>
    </row>
    <row r="43" spans="1:48" x14ac:dyDescent="0.25">
      <c r="A43" s="13" t="s">
        <v>66</v>
      </c>
      <c r="B43" s="12"/>
      <c r="C43" s="39"/>
      <c r="D43" s="40"/>
      <c r="E43" s="40"/>
      <c r="F43" s="40"/>
      <c r="G43" s="40"/>
      <c r="H43" s="40"/>
      <c r="I43" s="27"/>
      <c r="J43" s="35"/>
      <c r="K43" s="38"/>
      <c r="L43" s="35"/>
      <c r="M43" s="27"/>
      <c r="N43" s="2"/>
      <c r="O43" s="3"/>
      <c r="P43" s="3"/>
      <c r="Q43" s="3"/>
      <c r="R43" s="1"/>
      <c r="S43" s="3"/>
      <c r="T43" s="3"/>
      <c r="U43" s="3"/>
      <c r="V43" s="3"/>
      <c r="W43" s="89" t="s">
        <v>207</v>
      </c>
    </row>
    <row r="44" spans="1:48" x14ac:dyDescent="0.25">
      <c r="A44" s="13" t="s">
        <v>67</v>
      </c>
      <c r="B44" s="12"/>
      <c r="C44" s="39"/>
      <c r="D44" s="21">
        <v>1</v>
      </c>
      <c r="E44" s="21">
        <v>1</v>
      </c>
      <c r="F44" s="21">
        <v>1</v>
      </c>
      <c r="G44" s="21">
        <v>0</v>
      </c>
      <c r="H44" s="21">
        <v>0</v>
      </c>
      <c r="I44" s="27"/>
      <c r="J44" s="35">
        <v>2</v>
      </c>
      <c r="K44" s="35">
        <v>2</v>
      </c>
      <c r="L44" s="35">
        <v>3</v>
      </c>
      <c r="M44" s="19"/>
      <c r="N44" s="3">
        <v>2</v>
      </c>
      <c r="O44" s="3">
        <f t="shared" ref="O44" si="13">+IF(N44=3,1,0)</f>
        <v>0</v>
      </c>
      <c r="P44" s="3">
        <f t="shared" ref="P44:P49" si="14">+IF(N44=2,1,0)</f>
        <v>1</v>
      </c>
      <c r="Q44" s="3">
        <f t="shared" ref="Q44:Q49" si="15">+IF(N44=0,1,0)</f>
        <v>0</v>
      </c>
      <c r="R44" s="1"/>
      <c r="S44" s="3">
        <v>0</v>
      </c>
      <c r="T44" s="3">
        <v>1</v>
      </c>
      <c r="U44" s="3">
        <v>0</v>
      </c>
      <c r="V44" s="3"/>
      <c r="W44" t="s">
        <v>68</v>
      </c>
    </row>
    <row r="45" spans="1:48" x14ac:dyDescent="0.25">
      <c r="A45" s="13" t="s">
        <v>69</v>
      </c>
      <c r="B45" s="12"/>
      <c r="C45" s="39"/>
      <c r="D45" s="21">
        <v>1</v>
      </c>
      <c r="E45" s="21">
        <v>1</v>
      </c>
      <c r="F45" s="21">
        <v>1</v>
      </c>
      <c r="G45" s="21">
        <v>0</v>
      </c>
      <c r="H45" s="21">
        <v>0</v>
      </c>
      <c r="I45" s="27"/>
      <c r="J45" s="35">
        <v>2</v>
      </c>
      <c r="K45" s="35">
        <v>4</v>
      </c>
      <c r="L45" s="35">
        <v>4</v>
      </c>
      <c r="M45" s="19"/>
      <c r="N45" s="3">
        <v>2</v>
      </c>
      <c r="O45" s="3">
        <f t="shared" ref="O45" si="16">+IF(N45=3,1,0)</f>
        <v>0</v>
      </c>
      <c r="P45" s="3">
        <f t="shared" si="14"/>
        <v>1</v>
      </c>
      <c r="Q45" s="3">
        <f t="shared" si="15"/>
        <v>0</v>
      </c>
      <c r="R45" s="1"/>
      <c r="S45" s="3">
        <v>0</v>
      </c>
      <c r="T45" s="3">
        <v>0</v>
      </c>
      <c r="U45" s="3">
        <v>0</v>
      </c>
      <c r="V45" s="3"/>
    </row>
    <row r="46" spans="1:48" x14ac:dyDescent="0.25">
      <c r="A46" s="13" t="s">
        <v>70</v>
      </c>
      <c r="B46" s="12"/>
      <c r="C46" s="39"/>
      <c r="D46" s="21">
        <v>1</v>
      </c>
      <c r="E46" s="21">
        <v>1</v>
      </c>
      <c r="F46" s="21">
        <v>1</v>
      </c>
      <c r="G46" s="21">
        <v>1</v>
      </c>
      <c r="H46" s="21">
        <v>1</v>
      </c>
      <c r="I46" s="27"/>
      <c r="J46" s="41">
        <v>4</v>
      </c>
      <c r="K46" s="41">
        <v>4</v>
      </c>
      <c r="L46" s="41">
        <v>4</v>
      </c>
      <c r="M46" s="41"/>
      <c r="N46" s="42">
        <v>3</v>
      </c>
      <c r="O46" s="3">
        <f t="shared" ref="O46" si="17">+IF(N46=3,1,0)</f>
        <v>1</v>
      </c>
      <c r="P46" s="3">
        <f t="shared" si="14"/>
        <v>0</v>
      </c>
      <c r="Q46" s="3">
        <f t="shared" si="15"/>
        <v>0</v>
      </c>
      <c r="R46" s="1"/>
      <c r="S46" s="3">
        <v>0</v>
      </c>
      <c r="T46" s="3">
        <v>0</v>
      </c>
      <c r="U46" s="3">
        <v>0</v>
      </c>
      <c r="V46" s="3"/>
    </row>
    <row r="47" spans="1:48" x14ac:dyDescent="0.25">
      <c r="A47" s="13" t="s">
        <v>71</v>
      </c>
      <c r="B47" s="12"/>
      <c r="C47" s="39"/>
      <c r="D47" s="21">
        <v>1</v>
      </c>
      <c r="E47" s="21">
        <v>1</v>
      </c>
      <c r="F47" s="21">
        <v>1</v>
      </c>
      <c r="G47" s="21">
        <v>1</v>
      </c>
      <c r="H47" s="21">
        <v>1</v>
      </c>
      <c r="I47" s="27"/>
      <c r="J47" s="41">
        <v>4</v>
      </c>
      <c r="K47" s="41">
        <v>4</v>
      </c>
      <c r="L47" s="41">
        <v>4</v>
      </c>
      <c r="M47" s="41"/>
      <c r="N47" s="42">
        <v>3</v>
      </c>
      <c r="O47" s="3">
        <f t="shared" ref="O47" si="18">+IF(N47=3,1,0)</f>
        <v>1</v>
      </c>
      <c r="P47" s="3">
        <f t="shared" si="14"/>
        <v>0</v>
      </c>
      <c r="Q47" s="3">
        <f t="shared" si="15"/>
        <v>0</v>
      </c>
      <c r="R47" s="1"/>
      <c r="S47" s="3">
        <v>0</v>
      </c>
      <c r="T47" s="3">
        <v>0</v>
      </c>
      <c r="U47" s="3">
        <v>0</v>
      </c>
      <c r="V47" s="3"/>
    </row>
    <row r="48" spans="1:48" x14ac:dyDescent="0.25">
      <c r="A48" s="13" t="s">
        <v>72</v>
      </c>
      <c r="B48" s="12"/>
      <c r="C48" s="39"/>
      <c r="D48" s="21">
        <v>1</v>
      </c>
      <c r="E48" s="21">
        <v>1</v>
      </c>
      <c r="F48" s="21">
        <v>1</v>
      </c>
      <c r="G48" s="21">
        <v>1</v>
      </c>
      <c r="H48" s="21">
        <v>1</v>
      </c>
      <c r="I48" s="27"/>
      <c r="J48" s="41">
        <v>4</v>
      </c>
      <c r="K48" s="41">
        <v>4</v>
      </c>
      <c r="L48" s="41">
        <v>4</v>
      </c>
      <c r="M48" s="41"/>
      <c r="N48" s="42">
        <v>3</v>
      </c>
      <c r="O48" s="3">
        <f t="shared" ref="O48" si="19">+IF(N48=3,1,0)</f>
        <v>1</v>
      </c>
      <c r="P48" s="3">
        <f t="shared" si="14"/>
        <v>0</v>
      </c>
      <c r="Q48" s="3">
        <f t="shared" si="15"/>
        <v>0</v>
      </c>
      <c r="R48" s="1"/>
      <c r="S48" s="3">
        <v>0</v>
      </c>
      <c r="T48" s="3">
        <v>0</v>
      </c>
      <c r="U48" s="3">
        <v>0</v>
      </c>
      <c r="V48" s="3"/>
    </row>
    <row r="49" spans="1:23" x14ac:dyDescent="0.25">
      <c r="A49" s="13" t="s">
        <v>73</v>
      </c>
      <c r="B49" s="12"/>
      <c r="C49" s="39"/>
      <c r="D49" s="21">
        <v>1</v>
      </c>
      <c r="E49" s="21">
        <v>1</v>
      </c>
      <c r="F49" s="21">
        <v>1</v>
      </c>
      <c r="G49" s="21">
        <v>1</v>
      </c>
      <c r="H49" s="21">
        <v>1</v>
      </c>
      <c r="I49" s="27"/>
      <c r="J49" s="41">
        <v>4</v>
      </c>
      <c r="K49" s="41">
        <v>4</v>
      </c>
      <c r="L49" s="41">
        <v>4</v>
      </c>
      <c r="M49" s="41"/>
      <c r="N49" s="42">
        <v>3</v>
      </c>
      <c r="O49" s="3">
        <f t="shared" ref="O49" si="20">+IF(N49=3,1,0)</f>
        <v>1</v>
      </c>
      <c r="P49" s="3">
        <f t="shared" si="14"/>
        <v>0</v>
      </c>
      <c r="Q49" s="3">
        <f t="shared" si="15"/>
        <v>0</v>
      </c>
      <c r="R49" s="1"/>
      <c r="S49" s="3">
        <v>0</v>
      </c>
      <c r="T49" s="3">
        <v>0</v>
      </c>
      <c r="U49" s="3">
        <v>0</v>
      </c>
      <c r="V49" s="3"/>
    </row>
    <row r="50" spans="1:23" x14ac:dyDescent="0.25">
      <c r="A50" s="13" t="s">
        <v>74</v>
      </c>
      <c r="B50" s="12"/>
      <c r="C50" s="39"/>
      <c r="D50" s="21"/>
      <c r="E50" s="21"/>
      <c r="F50" s="21"/>
      <c r="G50" s="21"/>
      <c r="H50" s="21"/>
      <c r="I50" s="27"/>
      <c r="J50" s="35"/>
      <c r="K50" s="35"/>
      <c r="L50" s="35"/>
      <c r="M50" s="19"/>
      <c r="N50" s="12"/>
      <c r="O50" s="3"/>
      <c r="P50" s="3"/>
      <c r="Q50" s="3"/>
      <c r="R50" s="1"/>
      <c r="S50" s="3"/>
      <c r="T50" s="3"/>
      <c r="U50" s="3"/>
      <c r="V50" s="3"/>
    </row>
    <row r="51" spans="1:23" x14ac:dyDescent="0.25">
      <c r="A51" s="13" t="s">
        <v>75</v>
      </c>
      <c r="B51" s="12"/>
      <c r="C51" s="39"/>
      <c r="D51" s="21">
        <v>1</v>
      </c>
      <c r="E51" s="21">
        <v>1</v>
      </c>
      <c r="F51" s="21">
        <v>1</v>
      </c>
      <c r="G51" s="21">
        <v>1</v>
      </c>
      <c r="H51" s="21">
        <v>1</v>
      </c>
      <c r="I51" s="27"/>
      <c r="J51" s="41">
        <v>4</v>
      </c>
      <c r="K51" s="41">
        <v>4</v>
      </c>
      <c r="L51" s="41">
        <v>4</v>
      </c>
      <c r="M51" s="41"/>
      <c r="N51" s="42">
        <v>3</v>
      </c>
      <c r="O51" s="3">
        <f t="shared" ref="O51" si="21">+IF(N51=3,1,0)</f>
        <v>1</v>
      </c>
      <c r="P51" s="3">
        <f t="shared" ref="P51:P56" si="22">+IF(N51=2,1,0)</f>
        <v>0</v>
      </c>
      <c r="Q51" s="3">
        <f t="shared" ref="Q51:Q56" si="23">+IF(N51=0,1,0)</f>
        <v>0</v>
      </c>
      <c r="R51" s="1"/>
      <c r="S51" s="3">
        <v>0</v>
      </c>
      <c r="T51" s="3">
        <v>0</v>
      </c>
      <c r="U51" s="3">
        <v>0</v>
      </c>
      <c r="V51" s="3"/>
    </row>
    <row r="52" spans="1:23" x14ac:dyDescent="0.25">
      <c r="A52" s="13" t="s">
        <v>76</v>
      </c>
      <c r="B52" s="12"/>
      <c r="C52" s="39"/>
      <c r="D52" s="21">
        <v>1</v>
      </c>
      <c r="E52" s="21">
        <v>1</v>
      </c>
      <c r="F52" s="21">
        <v>1</v>
      </c>
      <c r="G52" s="21">
        <v>1</v>
      </c>
      <c r="H52" s="21">
        <v>1</v>
      </c>
      <c r="I52" s="27"/>
      <c r="J52" s="41">
        <v>4</v>
      </c>
      <c r="K52" s="41">
        <v>4</v>
      </c>
      <c r="L52" s="41">
        <v>4</v>
      </c>
      <c r="M52" s="41"/>
      <c r="N52" s="42">
        <v>3</v>
      </c>
      <c r="O52" s="3">
        <f t="shared" ref="O52" si="24">+IF(N52=3,1,0)</f>
        <v>1</v>
      </c>
      <c r="P52" s="3">
        <f t="shared" si="22"/>
        <v>0</v>
      </c>
      <c r="Q52" s="3">
        <f t="shared" si="23"/>
        <v>0</v>
      </c>
      <c r="R52" s="1"/>
      <c r="S52" s="3">
        <v>0</v>
      </c>
      <c r="T52" s="3">
        <v>0</v>
      </c>
      <c r="U52" s="3">
        <v>0</v>
      </c>
      <c r="V52" s="3"/>
    </row>
    <row r="53" spans="1:23" x14ac:dyDescent="0.25">
      <c r="A53" s="13" t="s">
        <v>77</v>
      </c>
      <c r="B53" s="12"/>
      <c r="C53" s="39"/>
      <c r="D53" s="21">
        <v>1</v>
      </c>
      <c r="E53" s="21">
        <v>1</v>
      </c>
      <c r="F53" s="21">
        <v>1</v>
      </c>
      <c r="G53" s="21">
        <v>1</v>
      </c>
      <c r="H53" s="21">
        <v>1</v>
      </c>
      <c r="I53" s="27"/>
      <c r="J53" s="41">
        <v>4</v>
      </c>
      <c r="K53" s="41">
        <v>4</v>
      </c>
      <c r="L53" s="41">
        <v>4</v>
      </c>
      <c r="M53" s="41"/>
      <c r="N53" s="42">
        <v>3</v>
      </c>
      <c r="O53" s="3">
        <f>+IF(N53=3,1,0)</f>
        <v>1</v>
      </c>
      <c r="P53" s="3">
        <f t="shared" si="22"/>
        <v>0</v>
      </c>
      <c r="Q53" s="3">
        <f t="shared" si="23"/>
        <v>0</v>
      </c>
      <c r="R53" s="1"/>
      <c r="S53" s="3">
        <v>0</v>
      </c>
      <c r="T53" s="3">
        <v>0</v>
      </c>
      <c r="U53" s="3">
        <v>0</v>
      </c>
      <c r="V53" s="3"/>
    </row>
    <row r="54" spans="1:23" x14ac:dyDescent="0.25">
      <c r="A54" s="13" t="s">
        <v>78</v>
      </c>
      <c r="B54" s="12"/>
      <c r="C54" s="39"/>
      <c r="D54" s="21">
        <v>1</v>
      </c>
      <c r="E54" s="21">
        <v>1</v>
      </c>
      <c r="F54" s="21">
        <v>1</v>
      </c>
      <c r="G54" s="21">
        <v>1</v>
      </c>
      <c r="H54" s="21">
        <v>1</v>
      </c>
      <c r="I54" s="27"/>
      <c r="J54" s="41">
        <v>4</v>
      </c>
      <c r="K54" s="41">
        <v>4</v>
      </c>
      <c r="L54" s="41">
        <v>4</v>
      </c>
      <c r="M54" s="41"/>
      <c r="N54" s="42">
        <v>3</v>
      </c>
      <c r="O54" s="3">
        <f t="shared" ref="O54" si="25">+IF(N54=3,1,0)</f>
        <v>1</v>
      </c>
      <c r="P54" s="3">
        <f t="shared" si="22"/>
        <v>0</v>
      </c>
      <c r="Q54" s="3">
        <f t="shared" si="23"/>
        <v>0</v>
      </c>
      <c r="R54" s="1"/>
      <c r="S54" s="3">
        <v>0</v>
      </c>
      <c r="T54" s="3">
        <v>0</v>
      </c>
      <c r="U54" s="3">
        <v>0</v>
      </c>
      <c r="V54" s="3"/>
    </row>
    <row r="55" spans="1:23" x14ac:dyDescent="0.25">
      <c r="A55" s="13" t="s">
        <v>79</v>
      </c>
      <c r="B55" s="12"/>
      <c r="C55" s="39"/>
      <c r="D55" s="21">
        <v>1</v>
      </c>
      <c r="E55" s="21">
        <v>1</v>
      </c>
      <c r="F55" s="21">
        <v>1</v>
      </c>
      <c r="G55" s="21">
        <v>1</v>
      </c>
      <c r="H55" s="21">
        <v>1</v>
      </c>
      <c r="I55" s="27"/>
      <c r="J55" s="41">
        <v>4</v>
      </c>
      <c r="K55" s="41">
        <v>4</v>
      </c>
      <c r="L55" s="41">
        <v>4</v>
      </c>
      <c r="M55" s="41"/>
      <c r="N55" s="42">
        <v>3</v>
      </c>
      <c r="O55" s="3">
        <f t="shared" ref="O55" si="26">+IF(N55=3,1,0)</f>
        <v>1</v>
      </c>
      <c r="P55" s="3">
        <f t="shared" si="22"/>
        <v>0</v>
      </c>
      <c r="Q55" s="3">
        <f t="shared" si="23"/>
        <v>0</v>
      </c>
      <c r="R55" s="1"/>
      <c r="S55" s="3">
        <v>0</v>
      </c>
      <c r="T55" s="3">
        <v>0</v>
      </c>
      <c r="U55" s="3">
        <v>0</v>
      </c>
      <c r="V55" s="3"/>
    </row>
    <row r="56" spans="1:23" x14ac:dyDescent="0.25">
      <c r="A56" s="13" t="s">
        <v>80</v>
      </c>
      <c r="B56" s="12"/>
      <c r="C56" s="39"/>
      <c r="D56" s="21">
        <v>1</v>
      </c>
      <c r="E56" s="21">
        <v>1</v>
      </c>
      <c r="F56" s="21">
        <v>1</v>
      </c>
      <c r="G56" s="21">
        <v>1</v>
      </c>
      <c r="H56" s="21">
        <v>1</v>
      </c>
      <c r="I56" s="27"/>
      <c r="J56" s="41">
        <v>4</v>
      </c>
      <c r="K56" s="41">
        <v>4</v>
      </c>
      <c r="L56" s="41">
        <v>4</v>
      </c>
      <c r="M56" s="41"/>
      <c r="N56" s="42">
        <v>3</v>
      </c>
      <c r="O56" s="3">
        <f t="shared" ref="O56" si="27">+IF(N56=3,1,0)</f>
        <v>1</v>
      </c>
      <c r="P56" s="3">
        <f t="shared" si="22"/>
        <v>0</v>
      </c>
      <c r="Q56" s="3">
        <f t="shared" si="23"/>
        <v>0</v>
      </c>
      <c r="R56" s="1"/>
      <c r="S56" s="3">
        <v>0</v>
      </c>
      <c r="T56" s="3">
        <v>0</v>
      </c>
      <c r="U56" s="3">
        <v>0</v>
      </c>
      <c r="V56" s="3"/>
    </row>
    <row r="57" spans="1:23" x14ac:dyDescent="0.25">
      <c r="A57" s="14" t="s">
        <v>7</v>
      </c>
      <c r="B57" s="43">
        <v>3</v>
      </c>
      <c r="C57" s="43">
        <v>1</v>
      </c>
      <c r="D57" s="44"/>
      <c r="E57" s="44"/>
      <c r="F57" s="44"/>
      <c r="G57" s="44"/>
      <c r="H57" s="44"/>
      <c r="I57" s="27"/>
      <c r="J57" s="35"/>
      <c r="K57" s="35"/>
      <c r="L57" s="35"/>
      <c r="M57" s="19"/>
      <c r="N57" s="44"/>
      <c r="O57" s="57"/>
      <c r="P57" s="57"/>
      <c r="Q57" s="57"/>
      <c r="R57" s="5"/>
      <c r="S57" s="45"/>
      <c r="T57" s="45"/>
      <c r="U57" s="45"/>
      <c r="V57" s="45"/>
      <c r="W57" t="s">
        <v>81</v>
      </c>
    </row>
    <row r="58" spans="1:23" x14ac:dyDescent="0.25">
      <c r="A58" s="16" t="s">
        <v>82</v>
      </c>
      <c r="B58" s="15"/>
      <c r="C58" s="43"/>
      <c r="D58" s="44"/>
      <c r="E58" s="44" t="s">
        <v>185</v>
      </c>
      <c r="F58" s="44"/>
      <c r="G58" s="44"/>
      <c r="H58" s="44"/>
      <c r="I58" s="27"/>
      <c r="J58" s="35"/>
      <c r="K58" s="35"/>
      <c r="L58" s="35"/>
      <c r="M58" s="19"/>
      <c r="N58" s="45"/>
      <c r="O58" s="45"/>
      <c r="P58" s="45"/>
      <c r="Q58" s="45"/>
      <c r="R58" s="1"/>
      <c r="S58" s="45"/>
      <c r="T58" s="45"/>
      <c r="U58" s="45"/>
      <c r="V58" s="45"/>
      <c r="W58" t="s">
        <v>83</v>
      </c>
    </row>
    <row r="59" spans="1:23" x14ac:dyDescent="0.25">
      <c r="A59" s="16" t="s">
        <v>84</v>
      </c>
      <c r="B59" s="15"/>
      <c r="C59" s="43"/>
      <c r="D59" s="44"/>
      <c r="E59" s="44" t="s">
        <v>185</v>
      </c>
      <c r="F59" s="44"/>
      <c r="G59" s="44"/>
      <c r="H59" s="44"/>
      <c r="I59" s="27"/>
      <c r="J59" s="35"/>
      <c r="K59" s="35"/>
      <c r="L59" s="35"/>
      <c r="M59" s="19"/>
      <c r="N59" s="45"/>
      <c r="O59" s="45"/>
      <c r="P59" s="45"/>
      <c r="Q59" s="45"/>
      <c r="R59" s="1"/>
      <c r="S59" s="45"/>
      <c r="T59" s="45"/>
      <c r="U59" s="45"/>
      <c r="V59" s="45"/>
    </row>
    <row r="60" spans="1:23" x14ac:dyDescent="0.25">
      <c r="A60" s="16" t="s">
        <v>85</v>
      </c>
      <c r="B60" s="15"/>
      <c r="C60" s="43"/>
      <c r="D60" s="44">
        <v>1</v>
      </c>
      <c r="E60" s="44">
        <v>1</v>
      </c>
      <c r="F60" s="44">
        <v>1</v>
      </c>
      <c r="G60" s="44">
        <v>0</v>
      </c>
      <c r="H60" s="44">
        <v>0</v>
      </c>
      <c r="I60" s="27"/>
      <c r="J60" s="33">
        <v>2</v>
      </c>
      <c r="K60" s="33">
        <v>2</v>
      </c>
      <c r="L60" s="33">
        <v>2</v>
      </c>
      <c r="M60" s="33"/>
      <c r="N60" s="32">
        <v>3</v>
      </c>
      <c r="O60" s="45">
        <f t="shared" ref="O60" si="28">+IF(N60=3,1,0)</f>
        <v>1</v>
      </c>
      <c r="P60" s="45">
        <f t="shared" ref="P60" si="29">+IF(N60=2,1,0)</f>
        <v>0</v>
      </c>
      <c r="Q60" s="45">
        <f t="shared" ref="Q60" si="30">+IF(N60=0,1,0)</f>
        <v>0</v>
      </c>
      <c r="R60" s="1"/>
      <c r="S60" s="45">
        <v>0</v>
      </c>
      <c r="T60" s="45">
        <v>0</v>
      </c>
      <c r="U60" s="45">
        <v>0</v>
      </c>
      <c r="V60" s="45"/>
    </row>
    <row r="61" spans="1:23" x14ac:dyDescent="0.25">
      <c r="A61" s="14" t="s">
        <v>8</v>
      </c>
      <c r="B61" s="43">
        <v>3</v>
      </c>
      <c r="C61" s="43">
        <v>3</v>
      </c>
      <c r="D61" s="44"/>
      <c r="E61" s="44"/>
      <c r="F61" s="44"/>
      <c r="G61" s="44"/>
      <c r="H61" s="44"/>
      <c r="I61" s="27"/>
      <c r="J61" s="35"/>
      <c r="K61" s="35"/>
      <c r="L61" s="35"/>
      <c r="M61" s="19"/>
      <c r="N61" s="44"/>
      <c r="O61" s="57"/>
      <c r="P61" s="57"/>
      <c r="Q61" s="57"/>
      <c r="R61" s="5"/>
      <c r="S61" s="45"/>
      <c r="T61" s="45"/>
      <c r="U61" s="45"/>
      <c r="V61" s="45"/>
      <c r="W61" t="s">
        <v>86</v>
      </c>
    </row>
    <row r="62" spans="1:23" x14ac:dyDescent="0.25">
      <c r="A62" s="47" t="s">
        <v>87</v>
      </c>
      <c r="B62" s="83"/>
      <c r="C62" s="43"/>
      <c r="D62" s="22">
        <v>1</v>
      </c>
      <c r="E62" s="22">
        <v>1</v>
      </c>
      <c r="F62" s="22">
        <v>1</v>
      </c>
      <c r="G62" s="22">
        <v>0</v>
      </c>
      <c r="H62" s="22">
        <v>0</v>
      </c>
      <c r="I62" s="27"/>
      <c r="J62" s="33">
        <v>2</v>
      </c>
      <c r="K62" s="33">
        <v>2</v>
      </c>
      <c r="L62" s="33">
        <v>2</v>
      </c>
      <c r="M62" s="33"/>
      <c r="N62" s="32">
        <v>3</v>
      </c>
      <c r="O62" s="45">
        <f t="shared" ref="O62" si="31">+IF(N62=3,1,0)</f>
        <v>1</v>
      </c>
      <c r="P62" s="45">
        <f t="shared" ref="P62:P64" si="32">+IF(N62=2,1,0)</f>
        <v>0</v>
      </c>
      <c r="Q62" s="45">
        <f t="shared" ref="Q62:Q64" si="33">+IF(N62=0,1,0)</f>
        <v>0</v>
      </c>
      <c r="R62" s="1"/>
      <c r="S62" s="45">
        <v>0</v>
      </c>
      <c r="T62" s="45">
        <v>0</v>
      </c>
      <c r="U62" s="45">
        <v>0</v>
      </c>
      <c r="V62" s="45"/>
      <c r="W62" t="s">
        <v>88</v>
      </c>
    </row>
    <row r="63" spans="1:23" x14ac:dyDescent="0.25">
      <c r="A63" s="16" t="s">
        <v>89</v>
      </c>
      <c r="B63" s="15"/>
      <c r="C63" s="43"/>
      <c r="D63" s="22">
        <v>1</v>
      </c>
      <c r="E63" s="22">
        <v>1</v>
      </c>
      <c r="F63" s="22">
        <v>1</v>
      </c>
      <c r="G63" s="22">
        <v>0</v>
      </c>
      <c r="H63" s="22">
        <v>0</v>
      </c>
      <c r="I63" s="27"/>
      <c r="J63" s="33">
        <v>2</v>
      </c>
      <c r="K63" s="33">
        <v>2</v>
      </c>
      <c r="L63" s="33">
        <v>2</v>
      </c>
      <c r="M63" s="33"/>
      <c r="N63" s="32">
        <v>3</v>
      </c>
      <c r="O63" s="45">
        <f t="shared" ref="O63" si="34">+IF(N63=3,1,0)</f>
        <v>1</v>
      </c>
      <c r="P63" s="45">
        <f t="shared" si="32"/>
        <v>0</v>
      </c>
      <c r="Q63" s="45">
        <f t="shared" si="33"/>
        <v>0</v>
      </c>
      <c r="R63" s="1"/>
      <c r="S63" s="45">
        <v>0</v>
      </c>
      <c r="T63" s="45">
        <v>0</v>
      </c>
      <c r="U63" s="45">
        <v>0</v>
      </c>
      <c r="V63" s="45"/>
    </row>
    <row r="64" spans="1:23" x14ac:dyDescent="0.25">
      <c r="A64" s="16" t="s">
        <v>90</v>
      </c>
      <c r="B64" s="15"/>
      <c r="C64" s="43"/>
      <c r="D64" s="22">
        <v>1</v>
      </c>
      <c r="E64" s="22">
        <v>1</v>
      </c>
      <c r="F64" s="22">
        <v>1</v>
      </c>
      <c r="G64" s="22">
        <v>0</v>
      </c>
      <c r="H64" s="22">
        <v>0</v>
      </c>
      <c r="I64" s="27"/>
      <c r="J64" s="33">
        <v>2</v>
      </c>
      <c r="K64" s="33">
        <v>2</v>
      </c>
      <c r="L64" s="33">
        <v>2</v>
      </c>
      <c r="M64" s="33"/>
      <c r="N64" s="32">
        <v>3</v>
      </c>
      <c r="O64" s="45">
        <f t="shared" ref="O64" si="35">+IF(N64=3,1,0)</f>
        <v>1</v>
      </c>
      <c r="P64" s="45">
        <f t="shared" si="32"/>
        <v>0</v>
      </c>
      <c r="Q64" s="45">
        <f t="shared" si="33"/>
        <v>0</v>
      </c>
      <c r="R64" s="1"/>
      <c r="S64" s="45">
        <v>0</v>
      </c>
      <c r="T64" s="45">
        <v>0</v>
      </c>
      <c r="U64" s="45">
        <v>0</v>
      </c>
      <c r="V64" s="45"/>
    </row>
    <row r="65" spans="1:23" x14ac:dyDescent="0.25">
      <c r="A65" s="14" t="s">
        <v>9</v>
      </c>
      <c r="B65" s="43">
        <v>2</v>
      </c>
      <c r="C65" s="43">
        <v>1</v>
      </c>
      <c r="D65" s="44"/>
      <c r="E65" s="44"/>
      <c r="F65" s="44"/>
      <c r="G65" s="44"/>
      <c r="H65" s="44"/>
      <c r="I65" s="27"/>
      <c r="J65" s="35"/>
      <c r="K65" s="35"/>
      <c r="L65" s="35"/>
      <c r="M65" s="19"/>
      <c r="N65" s="44"/>
      <c r="O65" s="57"/>
      <c r="P65" s="57"/>
      <c r="Q65" s="57"/>
      <c r="R65" s="5"/>
      <c r="S65" s="45"/>
      <c r="T65" s="45"/>
      <c r="U65" s="45"/>
      <c r="V65" s="45"/>
    </row>
    <row r="66" spans="1:23" x14ac:dyDescent="0.25">
      <c r="A66" s="48" t="s">
        <v>91</v>
      </c>
      <c r="B66" s="58"/>
      <c r="C66" s="43"/>
      <c r="D66" s="22">
        <v>1</v>
      </c>
      <c r="E66" s="22">
        <v>1</v>
      </c>
      <c r="F66" s="22">
        <v>1</v>
      </c>
      <c r="G66" s="22">
        <v>0</v>
      </c>
      <c r="H66" s="22">
        <v>0</v>
      </c>
      <c r="I66" s="27"/>
      <c r="J66" s="33">
        <v>2</v>
      </c>
      <c r="K66" s="33">
        <v>2</v>
      </c>
      <c r="L66" s="33">
        <v>2</v>
      </c>
      <c r="M66" s="33"/>
      <c r="N66" s="32">
        <v>3</v>
      </c>
      <c r="O66" s="45">
        <f t="shared" ref="O66" si="36">+IF(N66=3,1,0)</f>
        <v>1</v>
      </c>
      <c r="P66" s="45">
        <f t="shared" ref="P66" si="37">+IF(N66=2,1,0)</f>
        <v>0</v>
      </c>
      <c r="Q66" s="45">
        <f t="shared" ref="Q66" si="38">+IF(N66=0,1,0)</f>
        <v>0</v>
      </c>
      <c r="R66" s="1"/>
      <c r="S66" s="45">
        <v>0</v>
      </c>
      <c r="T66" s="45">
        <v>0</v>
      </c>
      <c r="U66" s="45">
        <v>0</v>
      </c>
      <c r="V66" s="45"/>
    </row>
    <row r="67" spans="1:23" x14ac:dyDescent="0.25">
      <c r="A67" s="48" t="s">
        <v>92</v>
      </c>
      <c r="B67" s="58"/>
      <c r="C67" s="43"/>
      <c r="D67" s="22"/>
      <c r="E67" s="44" t="s">
        <v>185</v>
      </c>
      <c r="F67" s="22"/>
      <c r="G67" s="22"/>
      <c r="H67" s="22"/>
      <c r="I67" s="27"/>
      <c r="J67" s="35"/>
      <c r="K67" s="35"/>
      <c r="L67" s="35"/>
      <c r="M67" s="19"/>
      <c r="N67" s="15"/>
      <c r="O67" s="58"/>
      <c r="P67" s="58"/>
      <c r="Q67" s="58"/>
      <c r="R67" s="77"/>
      <c r="S67" s="45"/>
      <c r="T67" s="45"/>
      <c r="U67" s="45"/>
      <c r="V67" s="45"/>
    </row>
    <row r="68" spans="1:23" x14ac:dyDescent="0.25">
      <c r="A68" s="14" t="s">
        <v>10</v>
      </c>
      <c r="B68" s="43">
        <v>4</v>
      </c>
      <c r="C68" s="43">
        <v>1</v>
      </c>
      <c r="D68" s="44"/>
      <c r="E68" s="44"/>
      <c r="F68" s="44"/>
      <c r="G68" s="44"/>
      <c r="H68" s="44"/>
      <c r="I68" s="27"/>
      <c r="J68" s="35"/>
      <c r="K68" s="35"/>
      <c r="L68" s="35"/>
      <c r="M68" s="19"/>
      <c r="N68" s="44"/>
      <c r="O68" s="57"/>
      <c r="P68" s="57"/>
      <c r="Q68" s="57"/>
      <c r="R68" s="5"/>
      <c r="S68" s="45"/>
      <c r="T68" s="45"/>
      <c r="U68" s="45"/>
      <c r="V68" s="45"/>
    </row>
    <row r="69" spans="1:23" x14ac:dyDescent="0.25">
      <c r="A69" s="16" t="s">
        <v>93</v>
      </c>
      <c r="B69" s="15"/>
      <c r="C69" s="43"/>
      <c r="D69" s="22"/>
      <c r="E69" s="44" t="s">
        <v>185</v>
      </c>
      <c r="F69" s="22"/>
      <c r="G69" s="22"/>
      <c r="H69" s="22"/>
      <c r="I69" s="27"/>
      <c r="J69" s="35"/>
      <c r="K69" s="35"/>
      <c r="L69" s="35"/>
      <c r="M69" s="19"/>
      <c r="N69" s="45"/>
      <c r="O69" s="45"/>
      <c r="P69" s="45"/>
      <c r="Q69" s="45"/>
      <c r="R69" s="1"/>
      <c r="S69" s="45"/>
      <c r="T69" s="45"/>
      <c r="U69" s="45"/>
      <c r="V69" s="45"/>
    </row>
    <row r="70" spans="1:23" x14ac:dyDescent="0.25">
      <c r="A70" s="16" t="s">
        <v>94</v>
      </c>
      <c r="B70" s="15"/>
      <c r="C70" s="43"/>
      <c r="D70" s="22">
        <v>1</v>
      </c>
      <c r="E70" s="22">
        <v>1</v>
      </c>
      <c r="F70" s="22">
        <v>1</v>
      </c>
      <c r="G70" s="22">
        <v>0</v>
      </c>
      <c r="H70" s="22">
        <v>0</v>
      </c>
      <c r="I70" s="27"/>
      <c r="J70" s="35">
        <v>2</v>
      </c>
      <c r="K70" s="35">
        <v>3</v>
      </c>
      <c r="L70" s="35">
        <v>3</v>
      </c>
      <c r="M70" s="19"/>
      <c r="N70" s="45">
        <v>2</v>
      </c>
      <c r="O70" s="45">
        <f t="shared" ref="O70" si="39">+IF(N70=3,1,0)</f>
        <v>0</v>
      </c>
      <c r="P70" s="45">
        <f t="shared" ref="P70" si="40">+IF(N70=2,1,0)</f>
        <v>1</v>
      </c>
      <c r="Q70" s="45">
        <f t="shared" ref="Q70" si="41">+IF(N70=0,1,0)</f>
        <v>0</v>
      </c>
      <c r="R70" s="1"/>
      <c r="S70" s="45">
        <v>0</v>
      </c>
      <c r="T70" s="45">
        <v>1</v>
      </c>
      <c r="U70" s="45">
        <v>0</v>
      </c>
      <c r="V70" s="45"/>
    </row>
    <row r="71" spans="1:23" x14ac:dyDescent="0.25">
      <c r="A71" s="16" t="s">
        <v>95</v>
      </c>
      <c r="B71" s="15"/>
      <c r="C71" s="43"/>
      <c r="D71" s="22"/>
      <c r="E71" s="44" t="s">
        <v>185</v>
      </c>
      <c r="F71" s="22"/>
      <c r="G71" s="22"/>
      <c r="H71" s="22"/>
      <c r="I71" s="27"/>
      <c r="J71" s="35"/>
      <c r="K71" s="38"/>
      <c r="L71" s="35"/>
      <c r="M71" s="27"/>
      <c r="N71" s="45"/>
      <c r="O71" s="45"/>
      <c r="P71" s="45"/>
      <c r="Q71" s="45"/>
      <c r="R71" s="1"/>
      <c r="S71" s="45"/>
      <c r="T71" s="45"/>
      <c r="U71" s="45"/>
      <c r="V71" s="45"/>
    </row>
    <row r="72" spans="1:23" x14ac:dyDescent="0.25">
      <c r="A72" s="16" t="s">
        <v>96</v>
      </c>
      <c r="B72" s="15"/>
      <c r="C72" s="43"/>
      <c r="D72" s="22"/>
      <c r="E72" s="44" t="s">
        <v>185</v>
      </c>
      <c r="F72" s="22"/>
      <c r="G72" s="22"/>
      <c r="H72" s="22"/>
      <c r="I72" s="27"/>
      <c r="J72" s="35"/>
      <c r="K72" s="38"/>
      <c r="L72" s="35"/>
      <c r="M72" s="27"/>
      <c r="N72" s="45"/>
      <c r="O72" s="45"/>
      <c r="P72" s="45"/>
      <c r="Q72" s="45"/>
      <c r="R72" s="1"/>
      <c r="S72" s="45"/>
      <c r="T72" s="45"/>
      <c r="U72" s="45"/>
      <c r="V72" s="45"/>
    </row>
    <row r="73" spans="1:23" x14ac:dyDescent="0.25">
      <c r="A73" s="14" t="s">
        <v>97</v>
      </c>
      <c r="B73" s="43">
        <v>4</v>
      </c>
      <c r="C73" s="43">
        <v>3</v>
      </c>
      <c r="D73" s="22"/>
      <c r="E73" s="22"/>
      <c r="F73" s="22"/>
      <c r="G73" s="22"/>
      <c r="H73" s="22"/>
      <c r="I73" s="27"/>
      <c r="J73" s="35"/>
      <c r="K73" s="35"/>
      <c r="L73" s="35"/>
      <c r="M73" s="19"/>
      <c r="N73" s="44"/>
      <c r="O73" s="57"/>
      <c r="P73" s="57"/>
      <c r="Q73" s="57"/>
      <c r="R73" s="5"/>
      <c r="S73" s="45"/>
      <c r="T73" s="45"/>
      <c r="U73" s="45"/>
      <c r="V73" s="45"/>
    </row>
    <row r="74" spans="1:23" x14ac:dyDescent="0.25">
      <c r="A74" s="16" t="s">
        <v>98</v>
      </c>
      <c r="B74" s="15"/>
      <c r="C74" s="43"/>
      <c r="D74" s="22"/>
      <c r="E74" s="22"/>
      <c r="F74" s="22"/>
      <c r="G74" s="22"/>
      <c r="H74" s="22"/>
      <c r="I74" s="27"/>
      <c r="J74" s="35"/>
      <c r="K74" s="35"/>
      <c r="L74" s="35"/>
      <c r="M74" s="19"/>
      <c r="N74" s="15"/>
      <c r="O74" s="45"/>
      <c r="P74" s="45"/>
      <c r="Q74" s="45"/>
      <c r="R74" s="1"/>
      <c r="S74" s="45"/>
      <c r="T74" s="45"/>
      <c r="U74" s="45"/>
      <c r="V74" s="45"/>
      <c r="W74" t="s">
        <v>99</v>
      </c>
    </row>
    <row r="75" spans="1:23" x14ac:dyDescent="0.25">
      <c r="A75" s="16" t="s">
        <v>100</v>
      </c>
      <c r="B75" s="15"/>
      <c r="C75" s="43"/>
      <c r="D75" s="22">
        <v>1</v>
      </c>
      <c r="E75" s="22">
        <v>1</v>
      </c>
      <c r="F75" s="22">
        <v>1</v>
      </c>
      <c r="G75" s="22">
        <v>0</v>
      </c>
      <c r="H75" s="22">
        <v>0</v>
      </c>
      <c r="I75" s="27"/>
      <c r="J75" s="35">
        <v>2</v>
      </c>
      <c r="K75" s="35">
        <v>3</v>
      </c>
      <c r="L75" s="35">
        <v>2</v>
      </c>
      <c r="M75" s="19"/>
      <c r="N75" s="45">
        <v>2</v>
      </c>
      <c r="O75" s="45">
        <f t="shared" ref="O75" si="42">+IF(N75=3,1,0)</f>
        <v>0</v>
      </c>
      <c r="P75" s="45">
        <f t="shared" ref="P75:P77" si="43">+IF(N75=2,1,0)</f>
        <v>1</v>
      </c>
      <c r="Q75" s="45">
        <f t="shared" ref="Q75:Q77" si="44">+IF(N75=0,1,0)</f>
        <v>0</v>
      </c>
      <c r="R75" s="1"/>
      <c r="S75" s="45">
        <v>0</v>
      </c>
      <c r="T75" s="45">
        <v>1</v>
      </c>
      <c r="U75" s="45">
        <v>0</v>
      </c>
      <c r="V75" s="45"/>
      <c r="W75" t="s">
        <v>101</v>
      </c>
    </row>
    <row r="76" spans="1:23" x14ac:dyDescent="0.25">
      <c r="A76" s="16" t="s">
        <v>102</v>
      </c>
      <c r="B76" s="15"/>
      <c r="C76" s="43"/>
      <c r="D76" s="22">
        <v>1</v>
      </c>
      <c r="E76" s="22">
        <v>1</v>
      </c>
      <c r="F76" s="22">
        <v>1</v>
      </c>
      <c r="G76" s="22">
        <v>0</v>
      </c>
      <c r="H76" s="22">
        <v>0</v>
      </c>
      <c r="I76" s="27"/>
      <c r="J76" s="35">
        <v>2</v>
      </c>
      <c r="K76" s="35">
        <v>3</v>
      </c>
      <c r="L76" s="35">
        <v>2</v>
      </c>
      <c r="M76" s="19"/>
      <c r="N76" s="45">
        <v>2</v>
      </c>
      <c r="O76" s="45">
        <f t="shared" ref="O76" si="45">+IF(N76=3,1,0)</f>
        <v>0</v>
      </c>
      <c r="P76" s="45">
        <f t="shared" si="43"/>
        <v>1</v>
      </c>
      <c r="Q76" s="45">
        <f t="shared" si="44"/>
        <v>0</v>
      </c>
      <c r="R76" s="1"/>
      <c r="S76" s="45">
        <v>0</v>
      </c>
      <c r="T76" s="45">
        <v>1</v>
      </c>
      <c r="U76" s="45">
        <v>0</v>
      </c>
      <c r="V76" s="45"/>
      <c r="W76" t="s">
        <v>103</v>
      </c>
    </row>
    <row r="77" spans="1:23" x14ac:dyDescent="0.25">
      <c r="A77" s="16" t="s">
        <v>104</v>
      </c>
      <c r="B77" s="15"/>
      <c r="C77" s="43"/>
      <c r="D77" s="22">
        <v>1</v>
      </c>
      <c r="E77" s="22">
        <v>1</v>
      </c>
      <c r="F77" s="22">
        <v>1</v>
      </c>
      <c r="G77" s="22">
        <v>0</v>
      </c>
      <c r="H77" s="22">
        <v>0</v>
      </c>
      <c r="I77" s="27"/>
      <c r="J77" s="35">
        <v>2</v>
      </c>
      <c r="K77" s="35">
        <v>3</v>
      </c>
      <c r="L77" s="35">
        <v>2</v>
      </c>
      <c r="M77" s="19"/>
      <c r="N77" s="45">
        <v>2</v>
      </c>
      <c r="O77" s="45">
        <f t="shared" ref="O77" si="46">+IF(N77=3,1,0)</f>
        <v>0</v>
      </c>
      <c r="P77" s="45">
        <f t="shared" si="43"/>
        <v>1</v>
      </c>
      <c r="Q77" s="45">
        <f t="shared" si="44"/>
        <v>0</v>
      </c>
      <c r="R77" s="1"/>
      <c r="S77" s="45">
        <v>0</v>
      </c>
      <c r="T77" s="45">
        <v>1</v>
      </c>
      <c r="U77" s="45">
        <v>0</v>
      </c>
      <c r="V77" s="45"/>
      <c r="W77" t="s">
        <v>105</v>
      </c>
    </row>
    <row r="78" spans="1:23" x14ac:dyDescent="0.25">
      <c r="A78" s="16" t="s">
        <v>106</v>
      </c>
      <c r="B78" s="15"/>
      <c r="C78" s="43"/>
      <c r="D78" s="22"/>
      <c r="E78" s="44" t="s">
        <v>185</v>
      </c>
      <c r="F78" s="22"/>
      <c r="G78" s="22"/>
      <c r="H78" s="22"/>
      <c r="I78" s="27"/>
      <c r="J78" s="35"/>
      <c r="K78" s="38"/>
      <c r="L78" s="35"/>
      <c r="M78" s="27"/>
      <c r="N78" s="15"/>
      <c r="O78" s="45"/>
      <c r="P78" s="45"/>
      <c r="Q78" s="45"/>
      <c r="R78" s="1"/>
      <c r="S78" s="45"/>
      <c r="T78" s="45"/>
      <c r="U78" s="45"/>
      <c r="V78" s="45"/>
    </row>
    <row r="79" spans="1:23" x14ac:dyDescent="0.25">
      <c r="A79" s="14" t="s">
        <v>107</v>
      </c>
      <c r="B79" s="43">
        <v>4</v>
      </c>
      <c r="C79" s="43">
        <v>5</v>
      </c>
      <c r="D79" s="22"/>
      <c r="E79" s="22"/>
      <c r="F79" s="22"/>
      <c r="G79" s="22"/>
      <c r="H79" s="22"/>
      <c r="I79" s="27"/>
      <c r="J79" s="35"/>
      <c r="K79" s="35"/>
      <c r="L79" s="35"/>
      <c r="M79" s="19"/>
      <c r="N79" s="44"/>
      <c r="O79" s="57"/>
      <c r="P79" s="57"/>
      <c r="Q79" s="57"/>
      <c r="R79" s="5"/>
      <c r="S79" s="45"/>
      <c r="T79" s="45"/>
      <c r="U79" s="45"/>
      <c r="V79" s="45"/>
      <c r="W79" t="s">
        <v>108</v>
      </c>
    </row>
    <row r="80" spans="1:23" x14ac:dyDescent="0.25">
      <c r="A80" s="14" t="s">
        <v>109</v>
      </c>
      <c r="B80" s="43"/>
      <c r="C80" s="43"/>
      <c r="D80" s="22">
        <v>1</v>
      </c>
      <c r="E80" s="22">
        <v>1</v>
      </c>
      <c r="F80" s="22">
        <v>1</v>
      </c>
      <c r="G80" s="22">
        <v>0</v>
      </c>
      <c r="H80" s="22">
        <v>0</v>
      </c>
      <c r="I80" s="27"/>
      <c r="J80" s="33">
        <v>2</v>
      </c>
      <c r="K80" s="33">
        <v>2</v>
      </c>
      <c r="L80" s="33">
        <v>2</v>
      </c>
      <c r="M80" s="33"/>
      <c r="N80" s="32">
        <v>3</v>
      </c>
      <c r="O80" s="45">
        <f t="shared" ref="O80" si="47">+IF(N80=3,1,0)</f>
        <v>1</v>
      </c>
      <c r="P80" s="45">
        <f t="shared" ref="P80:P85" si="48">+IF(N80=2,1,0)</f>
        <v>0</v>
      </c>
      <c r="Q80" s="45">
        <f t="shared" ref="Q80:Q85" si="49">+IF(N80=0,1,0)</f>
        <v>0</v>
      </c>
      <c r="R80" s="1"/>
      <c r="S80" s="45" t="s">
        <v>48</v>
      </c>
      <c r="T80" s="45" t="s">
        <v>48</v>
      </c>
      <c r="U80" s="45" t="s">
        <v>48</v>
      </c>
      <c r="V80" s="45"/>
    </row>
    <row r="81" spans="1:25" x14ac:dyDescent="0.25">
      <c r="A81" s="16" t="s">
        <v>110</v>
      </c>
      <c r="B81" s="15"/>
      <c r="C81" s="43"/>
      <c r="D81" s="22">
        <v>1</v>
      </c>
      <c r="E81" s="22">
        <v>1</v>
      </c>
      <c r="F81" s="22">
        <v>1</v>
      </c>
      <c r="G81" s="22">
        <v>0</v>
      </c>
      <c r="H81" s="22">
        <v>0</v>
      </c>
      <c r="I81" s="27"/>
      <c r="J81" s="33">
        <v>2</v>
      </c>
      <c r="K81" s="33">
        <v>2</v>
      </c>
      <c r="L81" s="33">
        <v>2</v>
      </c>
      <c r="M81" s="33"/>
      <c r="N81" s="32">
        <v>3</v>
      </c>
      <c r="O81" s="45">
        <f t="shared" ref="O81" si="50">+IF(N81=3,1,0)</f>
        <v>1</v>
      </c>
      <c r="P81" s="45">
        <f t="shared" si="48"/>
        <v>0</v>
      </c>
      <c r="Q81" s="45">
        <f t="shared" si="49"/>
        <v>0</v>
      </c>
      <c r="R81" s="1"/>
      <c r="S81" s="45" t="s">
        <v>48</v>
      </c>
      <c r="T81" s="45" t="s">
        <v>48</v>
      </c>
      <c r="U81" s="45" t="s">
        <v>48</v>
      </c>
      <c r="V81" s="45"/>
      <c r="W81" t="s">
        <v>111</v>
      </c>
    </row>
    <row r="82" spans="1:25" x14ac:dyDescent="0.25">
      <c r="A82" s="16" t="s">
        <v>112</v>
      </c>
      <c r="B82" s="15"/>
      <c r="C82" s="43"/>
      <c r="D82" s="22">
        <v>1</v>
      </c>
      <c r="E82" s="22">
        <v>1</v>
      </c>
      <c r="F82" s="22">
        <v>1</v>
      </c>
      <c r="G82" s="22">
        <v>0</v>
      </c>
      <c r="H82" s="22">
        <v>0</v>
      </c>
      <c r="I82" s="27"/>
      <c r="J82" s="33">
        <v>2</v>
      </c>
      <c r="K82" s="33">
        <v>2</v>
      </c>
      <c r="L82" s="33">
        <v>2</v>
      </c>
      <c r="M82" s="33"/>
      <c r="N82" s="32">
        <v>3</v>
      </c>
      <c r="O82" s="45">
        <f t="shared" ref="O82" si="51">+IF(N82=3,1,0)</f>
        <v>1</v>
      </c>
      <c r="P82" s="45">
        <f t="shared" si="48"/>
        <v>0</v>
      </c>
      <c r="Q82" s="45">
        <f t="shared" si="49"/>
        <v>0</v>
      </c>
      <c r="R82" s="1"/>
      <c r="S82" s="45" t="s">
        <v>48</v>
      </c>
      <c r="T82" s="45" t="s">
        <v>48</v>
      </c>
      <c r="U82" s="45" t="s">
        <v>48</v>
      </c>
      <c r="V82" s="45"/>
      <c r="W82" t="s">
        <v>113</v>
      </c>
    </row>
    <row r="83" spans="1:25" x14ac:dyDescent="0.25">
      <c r="A83" s="14" t="s">
        <v>187</v>
      </c>
      <c r="B83" s="43"/>
      <c r="C83" s="43"/>
      <c r="D83" s="22"/>
      <c r="E83" s="22"/>
      <c r="F83" s="22"/>
      <c r="G83" s="22"/>
      <c r="H83" s="22"/>
      <c r="I83" s="27"/>
      <c r="J83" s="35"/>
      <c r="K83" s="35"/>
      <c r="L83" s="35"/>
      <c r="M83" s="19"/>
      <c r="N83" s="32"/>
      <c r="O83" s="45"/>
      <c r="P83" s="45"/>
      <c r="Q83" s="45"/>
      <c r="R83" s="1"/>
      <c r="S83" s="45"/>
      <c r="T83" s="45"/>
      <c r="U83" s="45"/>
      <c r="V83" s="45"/>
    </row>
    <row r="84" spans="1:25" x14ac:dyDescent="0.25">
      <c r="A84" s="16" t="s">
        <v>114</v>
      </c>
      <c r="B84" s="15"/>
      <c r="C84" s="43"/>
      <c r="D84" s="22">
        <v>1</v>
      </c>
      <c r="E84" s="22">
        <v>1</v>
      </c>
      <c r="F84" s="22">
        <v>1</v>
      </c>
      <c r="G84" s="22">
        <v>0</v>
      </c>
      <c r="H84" s="22">
        <v>0</v>
      </c>
      <c r="I84" s="27"/>
      <c r="J84" s="33">
        <v>2</v>
      </c>
      <c r="K84" s="33">
        <v>2</v>
      </c>
      <c r="L84" s="33">
        <v>2</v>
      </c>
      <c r="M84" s="33"/>
      <c r="N84" s="32">
        <v>3</v>
      </c>
      <c r="O84" s="45">
        <f t="shared" ref="O84:O85" si="52">+IF(N84=3,1,0)</f>
        <v>1</v>
      </c>
      <c r="P84" s="45">
        <f t="shared" si="48"/>
        <v>0</v>
      </c>
      <c r="Q84" s="45">
        <f t="shared" si="49"/>
        <v>0</v>
      </c>
      <c r="R84" s="1"/>
      <c r="S84" s="45" t="s">
        <v>48</v>
      </c>
      <c r="T84" s="45" t="s">
        <v>48</v>
      </c>
      <c r="U84" s="45" t="s">
        <v>48</v>
      </c>
      <c r="V84" s="45"/>
      <c r="W84" t="s">
        <v>115</v>
      </c>
      <c r="X84" t="s">
        <v>116</v>
      </c>
    </row>
    <row r="85" spans="1:25" x14ac:dyDescent="0.25">
      <c r="A85" s="16" t="s">
        <v>117</v>
      </c>
      <c r="B85" s="15"/>
      <c r="C85" s="43"/>
      <c r="D85" s="22">
        <v>1</v>
      </c>
      <c r="E85" s="22">
        <v>1</v>
      </c>
      <c r="F85" s="22">
        <v>1</v>
      </c>
      <c r="G85" s="22">
        <v>1</v>
      </c>
      <c r="H85" s="22">
        <v>0</v>
      </c>
      <c r="I85" s="27"/>
      <c r="J85" s="35">
        <v>3</v>
      </c>
      <c r="K85" s="35">
        <v>4</v>
      </c>
      <c r="L85" s="35" t="s">
        <v>118</v>
      </c>
      <c r="M85" s="19"/>
      <c r="N85" s="45">
        <v>2</v>
      </c>
      <c r="O85" s="45">
        <f t="shared" si="52"/>
        <v>0</v>
      </c>
      <c r="P85" s="45">
        <f t="shared" si="48"/>
        <v>1</v>
      </c>
      <c r="Q85" s="45">
        <f t="shared" si="49"/>
        <v>0</v>
      </c>
      <c r="R85" s="1"/>
      <c r="S85" s="45">
        <v>1</v>
      </c>
      <c r="T85" s="45">
        <v>0</v>
      </c>
      <c r="U85" s="45">
        <v>0</v>
      </c>
      <c r="V85" s="45"/>
      <c r="W85" s="6" t="s">
        <v>119</v>
      </c>
    </row>
    <row r="86" spans="1:25" x14ac:dyDescent="0.25">
      <c r="A86" s="14" t="s">
        <v>11</v>
      </c>
      <c r="B86" s="43">
        <v>8</v>
      </c>
      <c r="C86" s="43">
        <v>5</v>
      </c>
      <c r="D86" s="22"/>
      <c r="E86" s="22"/>
      <c r="F86" s="22"/>
      <c r="G86" s="22"/>
      <c r="H86" s="22"/>
      <c r="I86" s="27"/>
      <c r="J86" s="35"/>
      <c r="K86" s="35"/>
      <c r="L86" s="35"/>
      <c r="M86" s="19"/>
      <c r="N86" s="44"/>
      <c r="O86" s="57"/>
      <c r="P86" s="57"/>
      <c r="Q86" s="57"/>
      <c r="R86" s="5"/>
      <c r="S86" s="45"/>
      <c r="T86" s="45"/>
      <c r="U86" s="45"/>
      <c r="V86" s="45"/>
      <c r="W86" s="5">
        <v>1</v>
      </c>
      <c r="X86" s="30">
        <f>1/C86</f>
        <v>0.2</v>
      </c>
    </row>
    <row r="87" spans="1:25" x14ac:dyDescent="0.25">
      <c r="A87" s="16" t="s">
        <v>120</v>
      </c>
      <c r="B87" s="15"/>
      <c r="C87" s="43"/>
      <c r="D87" s="44"/>
      <c r="E87" s="44" t="s">
        <v>185</v>
      </c>
      <c r="F87" s="44"/>
      <c r="G87" s="44"/>
      <c r="H87" s="44"/>
      <c r="I87" s="27"/>
      <c r="J87" s="35"/>
      <c r="K87" s="38"/>
      <c r="L87" s="35"/>
      <c r="M87" s="27"/>
      <c r="N87" s="46"/>
      <c r="O87" s="45"/>
      <c r="P87" s="45"/>
      <c r="Q87" s="45"/>
      <c r="R87" s="1"/>
      <c r="S87" s="45"/>
      <c r="T87" s="45"/>
      <c r="U87" s="45"/>
      <c r="V87" s="45"/>
      <c r="W87" t="s">
        <v>121</v>
      </c>
    </row>
    <row r="88" spans="1:25" x14ac:dyDescent="0.25">
      <c r="A88" s="49" t="s">
        <v>122</v>
      </c>
      <c r="B88" s="84"/>
      <c r="C88" s="50"/>
      <c r="D88" s="44"/>
      <c r="E88" s="44" t="s">
        <v>185</v>
      </c>
      <c r="F88" s="44"/>
      <c r="G88" s="44"/>
      <c r="H88" s="44"/>
      <c r="I88" s="27"/>
      <c r="J88" s="35"/>
      <c r="K88" s="38"/>
      <c r="L88" s="35"/>
      <c r="M88" s="27"/>
      <c r="N88" s="15"/>
      <c r="O88" s="59"/>
      <c r="P88" s="59"/>
      <c r="Q88" s="59"/>
      <c r="R88" s="78"/>
      <c r="S88" s="45"/>
      <c r="T88" s="45"/>
      <c r="U88" s="45"/>
      <c r="V88" s="45"/>
    </row>
    <row r="89" spans="1:25" x14ac:dyDescent="0.25">
      <c r="A89" s="16" t="s">
        <v>123</v>
      </c>
      <c r="B89" s="15"/>
      <c r="C89" s="15"/>
      <c r="D89" s="44">
        <v>1</v>
      </c>
      <c r="E89" s="44">
        <v>1</v>
      </c>
      <c r="F89" s="44">
        <v>1</v>
      </c>
      <c r="G89" s="44">
        <v>0</v>
      </c>
      <c r="H89" s="44">
        <v>0</v>
      </c>
      <c r="I89" s="27"/>
      <c r="J89" s="33">
        <v>2</v>
      </c>
      <c r="K89" s="33">
        <v>2</v>
      </c>
      <c r="L89" s="33">
        <v>2</v>
      </c>
      <c r="M89" s="33"/>
      <c r="N89" s="32">
        <v>3</v>
      </c>
      <c r="O89" s="45">
        <f t="shared" ref="O89" si="53">+IF(N89=3,1,0)</f>
        <v>1</v>
      </c>
      <c r="P89" s="45">
        <f t="shared" ref="P89" si="54">+IF(N89=2,1,0)</f>
        <v>0</v>
      </c>
      <c r="Q89" s="45">
        <f t="shared" ref="Q89" si="55">+IF(N89=0,1,0)</f>
        <v>0</v>
      </c>
      <c r="R89" s="1"/>
      <c r="S89" s="45" t="s">
        <v>48</v>
      </c>
      <c r="T89" s="45" t="s">
        <v>48</v>
      </c>
      <c r="U89" s="45" t="s">
        <v>48</v>
      </c>
      <c r="V89" s="45"/>
      <c r="W89" t="s">
        <v>124</v>
      </c>
    </row>
    <row r="90" spans="1:25" x14ac:dyDescent="0.25">
      <c r="A90" s="16" t="s">
        <v>125</v>
      </c>
      <c r="B90" s="15"/>
      <c r="C90" s="15"/>
      <c r="D90" s="44"/>
      <c r="E90" s="44" t="s">
        <v>185</v>
      </c>
      <c r="F90" s="44"/>
      <c r="G90" s="44"/>
      <c r="H90" s="44"/>
      <c r="I90" s="27"/>
      <c r="J90" s="35"/>
      <c r="K90" s="35"/>
      <c r="L90" s="35"/>
      <c r="M90" s="19"/>
      <c r="N90" s="15"/>
      <c r="O90" s="45"/>
      <c r="P90" s="45"/>
      <c r="Q90" s="45"/>
      <c r="R90" s="1"/>
      <c r="S90" s="45"/>
      <c r="T90" s="45"/>
      <c r="U90" s="45"/>
      <c r="V90" s="45"/>
    </row>
    <row r="91" spans="1:25" x14ac:dyDescent="0.25">
      <c r="A91" s="16" t="s">
        <v>126</v>
      </c>
      <c r="B91" s="15"/>
      <c r="C91" s="15"/>
      <c r="D91" s="22">
        <v>1</v>
      </c>
      <c r="E91" s="22">
        <v>1</v>
      </c>
      <c r="F91" s="22">
        <v>1</v>
      </c>
      <c r="G91" s="22">
        <v>1</v>
      </c>
      <c r="H91" s="22">
        <v>1</v>
      </c>
      <c r="I91" s="27"/>
      <c r="J91" s="41">
        <v>4</v>
      </c>
      <c r="K91" s="41">
        <v>4</v>
      </c>
      <c r="L91" s="41">
        <v>4</v>
      </c>
      <c r="M91" s="41"/>
      <c r="N91" s="42">
        <v>3</v>
      </c>
      <c r="O91" s="45">
        <f t="shared" ref="O91" si="56">+IF(N91=3,1,0)</f>
        <v>1</v>
      </c>
      <c r="P91" s="45">
        <f t="shared" ref="P91:P94" si="57">+IF(N91=2,1,0)</f>
        <v>0</v>
      </c>
      <c r="Q91" s="45">
        <f t="shared" ref="Q91:Q94" si="58">+IF(N91=0,1,0)</f>
        <v>0</v>
      </c>
      <c r="R91" s="1"/>
      <c r="S91" s="45" t="s">
        <v>48</v>
      </c>
      <c r="T91" s="45" t="s">
        <v>48</v>
      </c>
      <c r="U91" s="45" t="s">
        <v>48</v>
      </c>
      <c r="V91" s="45"/>
      <c r="W91" s="1"/>
      <c r="X91" s="1"/>
      <c r="Y91" s="1"/>
    </row>
    <row r="92" spans="1:25" x14ac:dyDescent="0.25">
      <c r="A92" s="16" t="s">
        <v>127</v>
      </c>
      <c r="B92" s="15"/>
      <c r="C92" s="15"/>
      <c r="D92" s="44">
        <v>1</v>
      </c>
      <c r="E92" s="44">
        <v>1</v>
      </c>
      <c r="F92" s="44">
        <v>1</v>
      </c>
      <c r="G92" s="44">
        <v>0</v>
      </c>
      <c r="H92" s="44">
        <v>0</v>
      </c>
      <c r="I92" s="27"/>
      <c r="J92" s="35">
        <v>3</v>
      </c>
      <c r="K92" s="35">
        <v>1</v>
      </c>
      <c r="L92" s="35">
        <v>2</v>
      </c>
      <c r="M92" s="19"/>
      <c r="N92" s="45">
        <v>0</v>
      </c>
      <c r="O92" s="45">
        <f t="shared" ref="O92" si="59">+IF(N92=3,1,0)</f>
        <v>0</v>
      </c>
      <c r="P92" s="45">
        <f t="shared" si="57"/>
        <v>0</v>
      </c>
      <c r="Q92" s="45">
        <f t="shared" si="58"/>
        <v>1</v>
      </c>
      <c r="R92" s="1"/>
      <c r="S92" s="45" t="s">
        <v>48</v>
      </c>
      <c r="T92" s="45" t="s">
        <v>48</v>
      </c>
      <c r="U92" s="45" t="s">
        <v>48</v>
      </c>
      <c r="V92" s="45"/>
    </row>
    <row r="93" spans="1:25" x14ac:dyDescent="0.25">
      <c r="A93" s="16" t="s">
        <v>128</v>
      </c>
      <c r="B93" s="15"/>
      <c r="C93" s="15"/>
      <c r="D93" s="44">
        <v>1</v>
      </c>
      <c r="E93" s="44">
        <v>1</v>
      </c>
      <c r="F93" s="44">
        <v>1</v>
      </c>
      <c r="G93" s="44">
        <v>1</v>
      </c>
      <c r="H93" s="44">
        <v>0</v>
      </c>
      <c r="I93" s="27"/>
      <c r="J93" s="93">
        <v>3</v>
      </c>
      <c r="K93" s="93">
        <v>3</v>
      </c>
      <c r="L93" s="93">
        <v>3</v>
      </c>
      <c r="M93" s="93"/>
      <c r="N93" s="4">
        <v>3</v>
      </c>
      <c r="O93" s="45">
        <f t="shared" ref="O93" si="60">+IF(N93=3,1,0)</f>
        <v>1</v>
      </c>
      <c r="P93" s="45">
        <f t="shared" si="57"/>
        <v>0</v>
      </c>
      <c r="Q93" s="45">
        <f t="shared" si="58"/>
        <v>0</v>
      </c>
      <c r="R93" s="1"/>
      <c r="S93" s="45">
        <v>0</v>
      </c>
      <c r="T93" s="45">
        <v>0</v>
      </c>
      <c r="U93" s="45">
        <v>0</v>
      </c>
      <c r="V93" s="45"/>
      <c r="W93" t="s">
        <v>129</v>
      </c>
      <c r="Y93" t="s">
        <v>130</v>
      </c>
    </row>
    <row r="94" spans="1:25" x14ac:dyDescent="0.25">
      <c r="A94" s="16" t="s">
        <v>131</v>
      </c>
      <c r="B94" s="15"/>
      <c r="C94" s="15"/>
      <c r="D94" s="22">
        <v>1</v>
      </c>
      <c r="E94" s="22">
        <v>1</v>
      </c>
      <c r="F94" s="22">
        <v>1</v>
      </c>
      <c r="G94" s="22">
        <v>0</v>
      </c>
      <c r="H94" s="22">
        <v>0</v>
      </c>
      <c r="I94" s="27"/>
      <c r="J94" s="33">
        <v>2</v>
      </c>
      <c r="K94" s="33">
        <v>2</v>
      </c>
      <c r="L94" s="33">
        <v>2</v>
      </c>
      <c r="M94" s="33"/>
      <c r="N94" s="32">
        <v>3</v>
      </c>
      <c r="O94" s="45">
        <f t="shared" ref="O94" si="61">+IF(N94=3,1,0)</f>
        <v>1</v>
      </c>
      <c r="P94" s="45">
        <f t="shared" si="57"/>
        <v>0</v>
      </c>
      <c r="Q94" s="45">
        <f t="shared" si="58"/>
        <v>0</v>
      </c>
      <c r="R94" s="1"/>
      <c r="S94" s="45" t="s">
        <v>48</v>
      </c>
      <c r="T94" s="45" t="s">
        <v>48</v>
      </c>
      <c r="U94" s="45" t="s">
        <v>48</v>
      </c>
      <c r="V94" s="45"/>
      <c r="W94" t="s">
        <v>132</v>
      </c>
    </row>
    <row r="95" spans="1:25" x14ac:dyDescent="0.25">
      <c r="A95" s="26" t="s">
        <v>133</v>
      </c>
      <c r="B95" s="51">
        <v>2</v>
      </c>
      <c r="C95" s="51">
        <v>1</v>
      </c>
      <c r="D95" s="52"/>
      <c r="E95" s="52"/>
      <c r="F95" s="52"/>
      <c r="G95" s="52"/>
      <c r="H95" s="52"/>
      <c r="I95" s="27"/>
      <c r="J95" s="35"/>
      <c r="K95" s="38"/>
      <c r="L95" s="35"/>
      <c r="M95" s="27"/>
      <c r="N95" s="52"/>
      <c r="O95" s="60"/>
      <c r="P95" s="60"/>
      <c r="Q95" s="60"/>
      <c r="R95" s="5"/>
      <c r="S95" s="25"/>
      <c r="T95" s="25"/>
      <c r="U95" s="25"/>
      <c r="V95" s="25"/>
    </row>
    <row r="96" spans="1:25" x14ac:dyDescent="0.25">
      <c r="A96" s="17" t="s">
        <v>134</v>
      </c>
      <c r="B96" s="18"/>
      <c r="C96" s="51"/>
      <c r="D96" s="52"/>
      <c r="E96" s="52" t="s">
        <v>185</v>
      </c>
      <c r="F96" s="52"/>
      <c r="G96" s="52"/>
      <c r="H96" s="52"/>
      <c r="I96" s="27"/>
      <c r="J96" s="35"/>
      <c r="K96" s="35"/>
      <c r="L96" s="35"/>
      <c r="M96" s="19"/>
      <c r="N96" s="25"/>
      <c r="O96" s="25"/>
      <c r="P96" s="25"/>
      <c r="Q96" s="25"/>
      <c r="R96" s="1"/>
      <c r="S96" s="25"/>
      <c r="T96" s="25"/>
      <c r="U96" s="25"/>
      <c r="V96" s="25"/>
    </row>
    <row r="97" spans="1:24" x14ac:dyDescent="0.25">
      <c r="A97" s="17" t="s">
        <v>135</v>
      </c>
      <c r="B97" s="18"/>
      <c r="C97" s="18"/>
      <c r="D97" s="52">
        <v>1</v>
      </c>
      <c r="E97" s="52">
        <v>1</v>
      </c>
      <c r="F97" s="52">
        <v>1</v>
      </c>
      <c r="G97" s="52">
        <v>0</v>
      </c>
      <c r="H97" s="52">
        <v>0</v>
      </c>
      <c r="I97" s="27"/>
      <c r="J97" s="35">
        <v>2</v>
      </c>
      <c r="K97" s="35">
        <v>3</v>
      </c>
      <c r="L97" s="35">
        <v>2</v>
      </c>
      <c r="M97" s="19"/>
      <c r="N97" s="25">
        <v>2</v>
      </c>
      <c r="O97" s="25">
        <f t="shared" ref="O97" si="62">+IF(N97=3,1,0)</f>
        <v>0</v>
      </c>
      <c r="P97" s="25">
        <f t="shared" ref="P97" si="63">+IF(N97=2,1,0)</f>
        <v>1</v>
      </c>
      <c r="Q97" s="25">
        <f t="shared" ref="Q97" si="64">+IF(N97=0,1,0)</f>
        <v>0</v>
      </c>
      <c r="R97" s="1"/>
      <c r="S97" s="25">
        <v>0</v>
      </c>
      <c r="T97" s="25">
        <v>1</v>
      </c>
      <c r="U97" s="25">
        <v>0</v>
      </c>
      <c r="V97" s="25"/>
    </row>
    <row r="98" spans="1:24" x14ac:dyDescent="0.25">
      <c r="A98" s="26" t="s">
        <v>136</v>
      </c>
      <c r="B98" s="51">
        <v>3</v>
      </c>
      <c r="C98" s="51">
        <v>1</v>
      </c>
      <c r="D98" s="23"/>
      <c r="E98" s="23"/>
      <c r="F98" s="23"/>
      <c r="G98" s="23"/>
      <c r="H98" s="23"/>
      <c r="I98" s="27"/>
      <c r="J98" s="35"/>
      <c r="K98" s="38"/>
      <c r="L98" s="35"/>
      <c r="M98" s="27"/>
      <c r="N98" s="52"/>
      <c r="O98" s="60"/>
      <c r="P98" s="60"/>
      <c r="Q98" s="60"/>
      <c r="R98" s="5"/>
      <c r="S98" s="25"/>
      <c r="T98" s="25"/>
      <c r="U98" s="25"/>
      <c r="V98" s="25"/>
      <c r="W98" t="s">
        <v>137</v>
      </c>
    </row>
    <row r="99" spans="1:24" x14ac:dyDescent="0.25">
      <c r="A99" s="17" t="s">
        <v>138</v>
      </c>
      <c r="B99" s="18"/>
      <c r="C99" s="18"/>
      <c r="D99" s="23">
        <v>1</v>
      </c>
      <c r="E99" s="23">
        <v>1</v>
      </c>
      <c r="F99" s="23">
        <v>1</v>
      </c>
      <c r="G99" s="23">
        <v>1</v>
      </c>
      <c r="H99" s="23">
        <v>0</v>
      </c>
      <c r="I99" s="27"/>
      <c r="J99" s="93">
        <v>3</v>
      </c>
      <c r="K99" s="93">
        <v>3</v>
      </c>
      <c r="L99" s="93">
        <v>3</v>
      </c>
      <c r="M99" s="93"/>
      <c r="N99" s="94">
        <v>3</v>
      </c>
      <c r="O99" s="25">
        <f t="shared" ref="O99" si="65">+IF(N99=3,1,0)</f>
        <v>1</v>
      </c>
      <c r="P99" s="25">
        <f t="shared" ref="P99" si="66">+IF(N99=2,1,0)</f>
        <v>0</v>
      </c>
      <c r="Q99" s="25">
        <f t="shared" ref="Q99" si="67">+IF(N99=0,1,0)</f>
        <v>0</v>
      </c>
      <c r="R99" s="1"/>
      <c r="S99" s="25" t="s">
        <v>48</v>
      </c>
      <c r="T99" s="25" t="s">
        <v>48</v>
      </c>
      <c r="U99" s="25" t="s">
        <v>48</v>
      </c>
      <c r="V99" s="25"/>
      <c r="W99" t="s">
        <v>139</v>
      </c>
    </row>
    <row r="100" spans="1:24" x14ac:dyDescent="0.25">
      <c r="A100" s="17" t="s">
        <v>140</v>
      </c>
      <c r="B100" s="18"/>
      <c r="C100" s="51"/>
      <c r="D100" s="23"/>
      <c r="E100" s="52" t="s">
        <v>185</v>
      </c>
      <c r="F100" s="23"/>
      <c r="G100" s="23"/>
      <c r="H100" s="23"/>
      <c r="I100" s="27"/>
      <c r="J100" s="35"/>
      <c r="K100" s="38"/>
      <c r="L100" s="35"/>
      <c r="M100" s="27"/>
      <c r="N100" s="18"/>
      <c r="O100" s="25"/>
      <c r="P100" s="25"/>
      <c r="Q100" s="25"/>
      <c r="R100" s="1"/>
      <c r="S100" s="25"/>
      <c r="T100" s="25"/>
      <c r="U100" s="25"/>
      <c r="V100" s="25"/>
      <c r="W100" t="s">
        <v>141</v>
      </c>
    </row>
    <row r="101" spans="1:24" x14ac:dyDescent="0.25">
      <c r="A101" s="17" t="s">
        <v>142</v>
      </c>
      <c r="B101" s="18"/>
      <c r="C101" s="51"/>
      <c r="D101" s="23"/>
      <c r="E101" s="52" t="s">
        <v>185</v>
      </c>
      <c r="F101" s="23"/>
      <c r="G101" s="23"/>
      <c r="H101" s="23"/>
      <c r="I101" s="27"/>
      <c r="J101" s="35"/>
      <c r="K101" s="35"/>
      <c r="L101" s="35"/>
      <c r="M101" s="19"/>
      <c r="N101" s="18"/>
      <c r="O101" s="25"/>
      <c r="P101" s="25"/>
      <c r="Q101" s="25"/>
      <c r="R101" s="1"/>
      <c r="S101" s="25"/>
      <c r="T101" s="25"/>
      <c r="U101" s="25"/>
      <c r="V101" s="25"/>
    </row>
    <row r="102" spans="1:24" x14ac:dyDescent="0.25">
      <c r="A102" s="26" t="s">
        <v>143</v>
      </c>
      <c r="B102" s="51"/>
      <c r="C102" s="51">
        <v>1</v>
      </c>
      <c r="D102" s="23">
        <v>1</v>
      </c>
      <c r="E102" s="23">
        <v>1</v>
      </c>
      <c r="F102" s="23">
        <v>1</v>
      </c>
      <c r="G102" s="23">
        <v>1</v>
      </c>
      <c r="H102" s="23">
        <v>0</v>
      </c>
      <c r="I102" s="27"/>
      <c r="J102" s="93">
        <v>3</v>
      </c>
      <c r="K102" s="93">
        <v>3</v>
      </c>
      <c r="L102" s="93">
        <v>3</v>
      </c>
      <c r="M102" s="93"/>
      <c r="N102" s="94">
        <v>3</v>
      </c>
      <c r="O102" s="25">
        <f t="shared" ref="O102" si="68">+IF(N102=3,1,0)</f>
        <v>1</v>
      </c>
      <c r="P102" s="25">
        <f t="shared" ref="P102" si="69">+IF(N102=2,1,0)</f>
        <v>0</v>
      </c>
      <c r="Q102" s="25">
        <f t="shared" ref="Q102" si="70">+IF(N102=0,1,0)</f>
        <v>0</v>
      </c>
      <c r="R102" s="1"/>
      <c r="S102" s="25" t="s">
        <v>48</v>
      </c>
      <c r="T102" s="25" t="s">
        <v>48</v>
      </c>
      <c r="U102" s="25" t="s">
        <v>48</v>
      </c>
      <c r="V102" s="25"/>
      <c r="W102" t="s">
        <v>144</v>
      </c>
    </row>
    <row r="103" spans="1:24" x14ac:dyDescent="0.25">
      <c r="A103" s="26" t="s">
        <v>12</v>
      </c>
      <c r="B103" s="51">
        <v>18</v>
      </c>
      <c r="C103" s="51">
        <v>11</v>
      </c>
      <c r="D103" s="23"/>
      <c r="E103" s="23"/>
      <c r="F103" s="23"/>
      <c r="G103" s="23"/>
      <c r="H103" s="23"/>
      <c r="I103" s="27"/>
      <c r="J103" s="35"/>
      <c r="K103" s="35"/>
      <c r="L103" s="35"/>
      <c r="M103" s="19"/>
      <c r="N103" s="52"/>
      <c r="O103" s="60"/>
      <c r="P103" s="60"/>
      <c r="Q103" s="60"/>
      <c r="R103" s="5"/>
      <c r="S103" s="25"/>
      <c r="T103" s="25"/>
      <c r="U103" s="25"/>
      <c r="V103" s="25"/>
      <c r="W103" s="6" t="s">
        <v>145</v>
      </c>
    </row>
    <row r="104" spans="1:24" x14ac:dyDescent="0.25">
      <c r="A104" s="24" t="s">
        <v>146</v>
      </c>
      <c r="B104" s="25"/>
      <c r="C104" s="25"/>
      <c r="D104" s="52"/>
      <c r="E104" s="52"/>
      <c r="F104" s="52"/>
      <c r="G104" s="52"/>
      <c r="H104" s="52"/>
      <c r="I104" s="27"/>
      <c r="J104" s="35"/>
      <c r="K104" s="38"/>
      <c r="L104" s="35"/>
      <c r="M104" s="27"/>
      <c r="N104" s="24"/>
      <c r="O104" s="25"/>
      <c r="P104" s="25"/>
      <c r="Q104" s="25"/>
      <c r="R104" s="1"/>
      <c r="S104" s="25"/>
      <c r="T104" s="25"/>
      <c r="U104" s="25"/>
      <c r="V104" s="25"/>
      <c r="W104" s="5">
        <v>7</v>
      </c>
      <c r="X104" s="30">
        <f>+W104/(C103)</f>
        <v>0.63636363636363635</v>
      </c>
    </row>
    <row r="105" spans="1:24" x14ac:dyDescent="0.25">
      <c r="A105" s="24" t="s">
        <v>147</v>
      </c>
      <c r="B105" s="25"/>
      <c r="C105" s="25"/>
      <c r="D105" s="52">
        <v>1</v>
      </c>
      <c r="E105" s="52">
        <v>1</v>
      </c>
      <c r="F105" s="52">
        <v>1</v>
      </c>
      <c r="G105" s="52">
        <v>1</v>
      </c>
      <c r="H105" s="52">
        <v>1</v>
      </c>
      <c r="I105" s="27"/>
      <c r="J105" s="41">
        <v>4</v>
      </c>
      <c r="K105" s="41">
        <v>4</v>
      </c>
      <c r="L105" s="41">
        <v>4</v>
      </c>
      <c r="M105" s="41"/>
      <c r="N105" s="42">
        <v>3</v>
      </c>
      <c r="O105" s="25">
        <f t="shared" ref="O105" si="71">+IF(N105=3,1,0)</f>
        <v>1</v>
      </c>
      <c r="P105" s="25">
        <f t="shared" ref="P105:P106" si="72">+IF(N105=2,1,0)</f>
        <v>0</v>
      </c>
      <c r="Q105" s="25">
        <f t="shared" ref="Q105:Q106" si="73">+IF(N105=0,1,0)</f>
        <v>0</v>
      </c>
      <c r="R105" s="1"/>
      <c r="S105" s="25" t="s">
        <v>48</v>
      </c>
      <c r="T105" s="25" t="s">
        <v>48</v>
      </c>
      <c r="U105" s="25" t="s">
        <v>48</v>
      </c>
      <c r="V105" s="25"/>
      <c r="W105" t="s">
        <v>148</v>
      </c>
    </row>
    <row r="106" spans="1:24" x14ac:dyDescent="0.25">
      <c r="A106" s="24" t="s">
        <v>149</v>
      </c>
      <c r="B106" s="25"/>
      <c r="C106" s="25"/>
      <c r="D106" s="52">
        <v>1</v>
      </c>
      <c r="E106" s="52">
        <v>1</v>
      </c>
      <c r="F106" s="52">
        <v>1</v>
      </c>
      <c r="G106" s="52">
        <v>1</v>
      </c>
      <c r="H106" s="52">
        <v>1</v>
      </c>
      <c r="I106" s="27"/>
      <c r="J106" s="35">
        <v>4</v>
      </c>
      <c r="K106" s="35">
        <v>3</v>
      </c>
      <c r="L106" s="35">
        <v>3</v>
      </c>
      <c r="M106" s="19"/>
      <c r="N106" s="25">
        <v>2</v>
      </c>
      <c r="O106" s="25">
        <f t="shared" ref="O106" si="74">+IF(N106=3,1,0)</f>
        <v>0</v>
      </c>
      <c r="P106" s="25">
        <f t="shared" si="72"/>
        <v>1</v>
      </c>
      <c r="Q106" s="25">
        <f t="shared" si="73"/>
        <v>0</v>
      </c>
      <c r="R106" s="1"/>
      <c r="S106" s="25">
        <v>1</v>
      </c>
      <c r="T106" s="25">
        <v>0</v>
      </c>
      <c r="U106" s="25">
        <v>0</v>
      </c>
      <c r="V106" s="25"/>
      <c r="W106" t="s">
        <v>150</v>
      </c>
    </row>
    <row r="107" spans="1:24" x14ac:dyDescent="0.25">
      <c r="A107" s="24" t="s">
        <v>151</v>
      </c>
      <c r="B107" s="25"/>
      <c r="C107" s="25"/>
      <c r="D107" s="52"/>
      <c r="E107" s="52" t="s">
        <v>185</v>
      </c>
      <c r="F107" s="52"/>
      <c r="G107" s="52"/>
      <c r="H107" s="52"/>
      <c r="I107" s="27"/>
      <c r="J107" s="35"/>
      <c r="K107" s="38"/>
      <c r="L107" s="35"/>
      <c r="M107" s="27"/>
      <c r="N107" s="25"/>
      <c r="O107" s="25"/>
      <c r="P107" s="25"/>
      <c r="Q107" s="25"/>
      <c r="R107" s="1"/>
      <c r="S107" s="25"/>
      <c r="T107" s="25"/>
      <c r="U107" s="25"/>
      <c r="V107" s="25"/>
      <c r="W107" t="s">
        <v>152</v>
      </c>
    </row>
    <row r="108" spans="1:24" x14ac:dyDescent="0.25">
      <c r="A108" s="24" t="s">
        <v>153</v>
      </c>
      <c r="B108" s="25"/>
      <c r="C108" s="25"/>
      <c r="D108" s="52"/>
      <c r="E108" s="52" t="s">
        <v>185</v>
      </c>
      <c r="F108" s="52"/>
      <c r="G108" s="52"/>
      <c r="H108" s="52"/>
      <c r="I108" s="27"/>
      <c r="J108" s="35"/>
      <c r="K108" s="38"/>
      <c r="L108" s="35"/>
      <c r="M108" s="27"/>
      <c r="N108" s="25"/>
      <c r="O108" s="25"/>
      <c r="P108" s="25"/>
      <c r="Q108" s="25"/>
      <c r="R108" s="1"/>
      <c r="S108" s="25"/>
      <c r="T108" s="25"/>
      <c r="U108" s="25"/>
      <c r="V108" s="25"/>
    </row>
    <row r="109" spans="1:24" x14ac:dyDescent="0.25">
      <c r="A109" s="24" t="s">
        <v>154</v>
      </c>
      <c r="B109" s="25"/>
      <c r="C109" s="25"/>
      <c r="D109" s="52"/>
      <c r="E109" s="52"/>
      <c r="F109" s="52"/>
      <c r="G109" s="52"/>
      <c r="H109" s="52"/>
      <c r="I109" s="27"/>
      <c r="J109" s="35"/>
      <c r="K109" s="38"/>
      <c r="L109" s="35"/>
      <c r="M109" s="27"/>
      <c r="N109" s="52"/>
      <c r="O109" s="25"/>
      <c r="P109" s="25"/>
      <c r="Q109" s="25"/>
      <c r="R109" s="1"/>
      <c r="S109" s="25"/>
      <c r="T109" s="25"/>
      <c r="U109" s="25"/>
      <c r="V109" s="25"/>
      <c r="W109" t="s">
        <v>155</v>
      </c>
    </row>
    <row r="110" spans="1:24" x14ac:dyDescent="0.25">
      <c r="A110" s="24" t="s">
        <v>156</v>
      </c>
      <c r="B110" s="25"/>
      <c r="C110" s="25"/>
      <c r="D110" s="52">
        <v>1</v>
      </c>
      <c r="E110" s="52">
        <v>1</v>
      </c>
      <c r="F110" s="52">
        <v>1</v>
      </c>
      <c r="G110" s="52">
        <v>1</v>
      </c>
      <c r="H110" s="52">
        <v>1</v>
      </c>
      <c r="I110" s="27"/>
      <c r="J110" s="41">
        <v>4</v>
      </c>
      <c r="K110" s="41">
        <v>4</v>
      </c>
      <c r="L110" s="41">
        <v>4</v>
      </c>
      <c r="M110" s="41"/>
      <c r="N110" s="42">
        <v>3</v>
      </c>
      <c r="O110" s="25">
        <f t="shared" ref="O110" si="75">+IF(N110=3,1,0)</f>
        <v>1</v>
      </c>
      <c r="P110" s="25">
        <f t="shared" ref="P110:P111" si="76">+IF(N110=2,1,0)</f>
        <v>0</v>
      </c>
      <c r="Q110" s="25">
        <f t="shared" ref="Q110:Q111" si="77">+IF(N110=0,1,0)</f>
        <v>0</v>
      </c>
      <c r="R110" s="1"/>
      <c r="S110" s="25" t="s">
        <v>48</v>
      </c>
      <c r="T110" s="25" t="s">
        <v>48</v>
      </c>
      <c r="U110" s="25" t="s">
        <v>48</v>
      </c>
      <c r="V110" s="25"/>
    </row>
    <row r="111" spans="1:24" x14ac:dyDescent="0.25">
      <c r="A111" s="24" t="s">
        <v>157</v>
      </c>
      <c r="B111" s="25"/>
      <c r="C111" s="25"/>
      <c r="D111" s="52">
        <v>1</v>
      </c>
      <c r="E111" s="52">
        <v>1</v>
      </c>
      <c r="F111" s="52">
        <v>1</v>
      </c>
      <c r="G111" s="52">
        <v>1</v>
      </c>
      <c r="H111" s="52">
        <v>1</v>
      </c>
      <c r="I111" s="27"/>
      <c r="J111" s="41">
        <v>4</v>
      </c>
      <c r="K111" s="41">
        <v>4</v>
      </c>
      <c r="L111" s="41">
        <v>4</v>
      </c>
      <c r="M111" s="41"/>
      <c r="N111" s="42">
        <v>3</v>
      </c>
      <c r="O111" s="25">
        <f t="shared" ref="O111" si="78">+IF(N111=3,1,0)</f>
        <v>1</v>
      </c>
      <c r="P111" s="25">
        <f t="shared" si="76"/>
        <v>0</v>
      </c>
      <c r="Q111" s="25">
        <f t="shared" si="77"/>
        <v>0</v>
      </c>
      <c r="R111" s="1"/>
      <c r="S111" s="25" t="s">
        <v>48</v>
      </c>
      <c r="T111" s="25" t="s">
        <v>48</v>
      </c>
      <c r="U111" s="25" t="s">
        <v>48</v>
      </c>
      <c r="V111" s="25"/>
      <c r="W111" t="s">
        <v>158</v>
      </c>
    </row>
    <row r="112" spans="1:24" x14ac:dyDescent="0.25">
      <c r="A112" s="24" t="s">
        <v>159</v>
      </c>
      <c r="B112" s="25"/>
      <c r="C112" s="25"/>
      <c r="D112" s="52"/>
      <c r="E112" s="52"/>
      <c r="F112" s="52"/>
      <c r="G112" s="52"/>
      <c r="H112" s="52"/>
      <c r="I112" s="27"/>
      <c r="J112" s="35"/>
      <c r="K112" s="38"/>
      <c r="L112" s="35"/>
      <c r="M112" s="27"/>
      <c r="N112" s="24"/>
      <c r="O112" s="25"/>
      <c r="P112" s="25"/>
      <c r="Q112" s="25"/>
      <c r="R112" s="1"/>
      <c r="S112" s="25"/>
      <c r="T112" s="25"/>
      <c r="U112" s="25"/>
      <c r="V112" s="25"/>
      <c r="W112" t="s">
        <v>160</v>
      </c>
    </row>
    <row r="113" spans="1:23" x14ac:dyDescent="0.25">
      <c r="A113" s="24" t="s">
        <v>161</v>
      </c>
      <c r="B113" s="25"/>
      <c r="C113" s="25"/>
      <c r="D113" s="52">
        <v>1</v>
      </c>
      <c r="E113" s="52">
        <v>1</v>
      </c>
      <c r="F113" s="52">
        <v>1</v>
      </c>
      <c r="G113" s="52">
        <v>1</v>
      </c>
      <c r="H113" s="52">
        <v>1</v>
      </c>
      <c r="I113" s="27"/>
      <c r="J113" s="41">
        <v>4</v>
      </c>
      <c r="K113" s="41">
        <v>4</v>
      </c>
      <c r="L113" s="41">
        <v>4</v>
      </c>
      <c r="M113" s="41"/>
      <c r="N113" s="42">
        <v>3</v>
      </c>
      <c r="O113" s="25">
        <f t="shared" ref="O113" si="79">+IF(N113=3,1,0)</f>
        <v>1</v>
      </c>
      <c r="P113" s="25">
        <f t="shared" ref="P113" si="80">+IF(N113=2,1,0)</f>
        <v>0</v>
      </c>
      <c r="Q113" s="25">
        <f t="shared" ref="Q113" si="81">+IF(N113=0,1,0)</f>
        <v>0</v>
      </c>
      <c r="R113" s="1"/>
      <c r="S113" s="25" t="s">
        <v>48</v>
      </c>
      <c r="T113" s="25" t="s">
        <v>48</v>
      </c>
      <c r="U113" s="25" t="s">
        <v>48</v>
      </c>
      <c r="V113" s="25"/>
      <c r="W113" t="s">
        <v>162</v>
      </c>
    </row>
    <row r="114" spans="1:23" x14ac:dyDescent="0.25">
      <c r="A114" s="24" t="s">
        <v>163</v>
      </c>
      <c r="B114" s="25"/>
      <c r="C114" s="25"/>
      <c r="D114" s="52"/>
      <c r="E114" s="52" t="s">
        <v>185</v>
      </c>
      <c r="F114" s="52"/>
      <c r="G114" s="52"/>
      <c r="H114" s="52"/>
      <c r="I114" s="27"/>
      <c r="J114" s="35">
        <v>4</v>
      </c>
      <c r="K114" s="35"/>
      <c r="L114" s="35">
        <v>4</v>
      </c>
      <c r="M114" s="19"/>
      <c r="N114" s="25"/>
      <c r="O114" s="25"/>
      <c r="P114" s="61"/>
      <c r="Q114" s="25"/>
      <c r="R114" s="1"/>
      <c r="S114" s="25"/>
      <c r="T114" s="25"/>
      <c r="U114" s="25"/>
      <c r="V114" s="25"/>
      <c r="W114" t="s">
        <v>164</v>
      </c>
    </row>
    <row r="115" spans="1:23" x14ac:dyDescent="0.25">
      <c r="A115" s="24" t="s">
        <v>165</v>
      </c>
      <c r="B115" s="25"/>
      <c r="C115" s="25"/>
      <c r="D115" s="52"/>
      <c r="E115" s="52" t="s">
        <v>185</v>
      </c>
      <c r="F115" s="52"/>
      <c r="G115" s="52"/>
      <c r="H115" s="52"/>
      <c r="I115" s="27"/>
      <c r="J115" s="35"/>
      <c r="K115" s="53"/>
      <c r="L115" s="35">
        <v>4</v>
      </c>
      <c r="M115" s="62"/>
      <c r="N115" s="25"/>
      <c r="O115" s="25"/>
      <c r="P115" s="25"/>
      <c r="Q115" s="25"/>
      <c r="R115" s="1"/>
      <c r="S115" s="25"/>
      <c r="T115" s="25"/>
      <c r="U115" s="25"/>
      <c r="V115" s="25"/>
    </row>
    <row r="116" spans="1:23" x14ac:dyDescent="0.25">
      <c r="A116" s="24" t="s">
        <v>166</v>
      </c>
      <c r="B116" s="25"/>
      <c r="C116" s="25"/>
      <c r="D116" s="52">
        <v>1</v>
      </c>
      <c r="E116" s="52">
        <v>1</v>
      </c>
      <c r="F116" s="52">
        <v>1</v>
      </c>
      <c r="G116" s="52">
        <v>1</v>
      </c>
      <c r="H116" s="52">
        <v>1</v>
      </c>
      <c r="I116" s="27"/>
      <c r="J116" s="35">
        <v>4</v>
      </c>
      <c r="K116" s="35">
        <v>3</v>
      </c>
      <c r="L116" s="35">
        <v>4</v>
      </c>
      <c r="M116" s="19"/>
      <c r="N116" s="25">
        <v>2</v>
      </c>
      <c r="O116" s="25">
        <f t="shared" ref="O116" si="82">+IF(N116=3,1,0)</f>
        <v>0</v>
      </c>
      <c r="P116" s="25">
        <f t="shared" ref="P116:P119" si="83">+IF(N116=2,1,0)</f>
        <v>1</v>
      </c>
      <c r="Q116" s="25">
        <f t="shared" ref="Q116:Q119" si="84">+IF(N116=0,1,0)</f>
        <v>0</v>
      </c>
      <c r="R116" s="1"/>
      <c r="S116" s="25">
        <v>1</v>
      </c>
      <c r="T116" s="25">
        <v>0</v>
      </c>
      <c r="U116" s="25">
        <v>0</v>
      </c>
      <c r="V116" s="25"/>
      <c r="W116" t="s">
        <v>167</v>
      </c>
    </row>
    <row r="117" spans="1:23" x14ac:dyDescent="0.25">
      <c r="A117" s="24" t="s">
        <v>168</v>
      </c>
      <c r="B117" s="25"/>
      <c r="C117" s="25"/>
      <c r="D117" s="52">
        <v>1</v>
      </c>
      <c r="E117" s="52">
        <v>1</v>
      </c>
      <c r="F117" s="52">
        <v>1</v>
      </c>
      <c r="G117" s="52">
        <v>1</v>
      </c>
      <c r="H117" s="52">
        <v>1</v>
      </c>
      <c r="I117" s="27"/>
      <c r="J117" s="35">
        <v>4</v>
      </c>
      <c r="K117" s="35">
        <v>3</v>
      </c>
      <c r="L117" s="35">
        <v>4</v>
      </c>
      <c r="M117" s="19"/>
      <c r="N117" s="25">
        <v>2</v>
      </c>
      <c r="O117" s="25">
        <f t="shared" ref="O117" si="85">+IF(N117=3,1,0)</f>
        <v>0</v>
      </c>
      <c r="P117" s="25">
        <f t="shared" si="83"/>
        <v>1</v>
      </c>
      <c r="Q117" s="25">
        <f t="shared" si="84"/>
        <v>0</v>
      </c>
      <c r="R117" s="1"/>
      <c r="S117" s="25">
        <v>1</v>
      </c>
      <c r="T117" s="25">
        <v>0</v>
      </c>
      <c r="U117" s="25">
        <v>0</v>
      </c>
      <c r="V117" s="25"/>
    </row>
    <row r="118" spans="1:23" x14ac:dyDescent="0.25">
      <c r="A118" s="24" t="s">
        <v>169</v>
      </c>
      <c r="B118" s="25"/>
      <c r="C118" s="25"/>
      <c r="D118" s="52">
        <v>1</v>
      </c>
      <c r="E118" s="52">
        <v>1</v>
      </c>
      <c r="F118" s="52">
        <v>1</v>
      </c>
      <c r="G118" s="52">
        <v>1</v>
      </c>
      <c r="H118" s="52">
        <v>1</v>
      </c>
      <c r="I118" s="27"/>
      <c r="J118" s="41">
        <v>4</v>
      </c>
      <c r="K118" s="41">
        <v>4</v>
      </c>
      <c r="L118" s="41">
        <v>4</v>
      </c>
      <c r="M118" s="41"/>
      <c r="N118" s="42">
        <v>3</v>
      </c>
      <c r="O118" s="25">
        <f t="shared" ref="O118" si="86">+IF(N118=3,1,0)</f>
        <v>1</v>
      </c>
      <c r="P118" s="25">
        <f t="shared" si="83"/>
        <v>0</v>
      </c>
      <c r="Q118" s="25">
        <f t="shared" si="84"/>
        <v>0</v>
      </c>
      <c r="R118" s="1"/>
      <c r="S118" s="25" t="s">
        <v>48</v>
      </c>
      <c r="T118" s="25" t="s">
        <v>48</v>
      </c>
      <c r="U118" s="25" t="s">
        <v>48</v>
      </c>
      <c r="V118" s="25"/>
      <c r="W118" t="s">
        <v>170</v>
      </c>
    </row>
    <row r="119" spans="1:23" x14ac:dyDescent="0.25">
      <c r="A119" s="24" t="s">
        <v>171</v>
      </c>
      <c r="B119" s="25"/>
      <c r="C119" s="25"/>
      <c r="D119" s="52">
        <v>1</v>
      </c>
      <c r="E119" s="52">
        <v>1</v>
      </c>
      <c r="F119" s="52">
        <v>1</v>
      </c>
      <c r="G119" s="52">
        <v>1</v>
      </c>
      <c r="H119" s="52">
        <v>1</v>
      </c>
      <c r="I119" s="27"/>
      <c r="J119" s="41">
        <v>4</v>
      </c>
      <c r="K119" s="41">
        <v>4</v>
      </c>
      <c r="L119" s="41">
        <v>4</v>
      </c>
      <c r="M119" s="41"/>
      <c r="N119" s="42">
        <v>3</v>
      </c>
      <c r="O119" s="25">
        <f t="shared" ref="O119" si="87">+IF(N119=3,1,0)</f>
        <v>1</v>
      </c>
      <c r="P119" s="25">
        <f t="shared" si="83"/>
        <v>0</v>
      </c>
      <c r="Q119" s="25">
        <f t="shared" si="84"/>
        <v>0</v>
      </c>
      <c r="R119" s="1"/>
      <c r="S119" s="25" t="s">
        <v>48</v>
      </c>
      <c r="T119" s="25" t="s">
        <v>48</v>
      </c>
      <c r="U119" s="25" t="s">
        <v>48</v>
      </c>
      <c r="V119" s="25"/>
      <c r="W119" t="s">
        <v>172</v>
      </c>
    </row>
    <row r="120" spans="1:23" x14ac:dyDescent="0.25">
      <c r="A120" s="24" t="s">
        <v>173</v>
      </c>
      <c r="B120" s="25"/>
      <c r="C120" s="25"/>
      <c r="D120" s="52"/>
      <c r="E120" s="52" t="s">
        <v>185</v>
      </c>
      <c r="F120" s="52"/>
      <c r="G120" s="52"/>
      <c r="H120" s="52"/>
      <c r="I120" s="27"/>
      <c r="J120" s="35"/>
      <c r="K120" s="38"/>
      <c r="L120" s="35"/>
      <c r="M120" s="27"/>
      <c r="N120" s="25"/>
      <c r="O120" s="25"/>
      <c r="P120" s="25"/>
      <c r="Q120" s="25"/>
      <c r="R120" s="1"/>
      <c r="S120" s="25"/>
      <c r="T120" s="25"/>
      <c r="U120" s="25"/>
      <c r="V120" s="25"/>
    </row>
    <row r="121" spans="1:23" x14ac:dyDescent="0.25">
      <c r="A121" s="24" t="s">
        <v>174</v>
      </c>
      <c r="B121" s="25"/>
      <c r="C121" s="25"/>
      <c r="D121" s="52"/>
      <c r="E121" s="52"/>
      <c r="F121" s="52"/>
      <c r="G121" s="52"/>
      <c r="H121" s="52"/>
      <c r="I121" s="27"/>
      <c r="J121" s="35"/>
      <c r="K121" s="38"/>
      <c r="L121" s="35"/>
      <c r="M121" s="27"/>
      <c r="N121" s="25"/>
      <c r="O121" s="25"/>
      <c r="P121" s="25"/>
      <c r="Q121" s="25"/>
      <c r="R121" s="1"/>
      <c r="S121" s="25"/>
      <c r="T121" s="25"/>
      <c r="U121" s="25"/>
      <c r="V121" s="25"/>
    </row>
    <row r="122" spans="1:23" x14ac:dyDescent="0.25">
      <c r="A122" s="24" t="s">
        <v>175</v>
      </c>
      <c r="B122" s="25"/>
      <c r="C122" s="25"/>
      <c r="D122" s="52">
        <v>1</v>
      </c>
      <c r="E122" s="52">
        <v>1</v>
      </c>
      <c r="F122" s="52">
        <v>1</v>
      </c>
      <c r="G122" s="52">
        <v>1</v>
      </c>
      <c r="H122" s="52">
        <v>1</v>
      </c>
      <c r="I122" s="27"/>
      <c r="J122" s="35">
        <v>4</v>
      </c>
      <c r="K122" s="35">
        <v>3</v>
      </c>
      <c r="L122" s="35">
        <v>4</v>
      </c>
      <c r="M122" s="19"/>
      <c r="N122" s="25">
        <v>2</v>
      </c>
      <c r="O122" s="25">
        <f t="shared" ref="O122" si="88">+IF(N122=3,1,0)</f>
        <v>0</v>
      </c>
      <c r="P122" s="25">
        <f t="shared" ref="P122" si="89">+IF(N122=2,1,0)</f>
        <v>1</v>
      </c>
      <c r="Q122" s="25">
        <f t="shared" ref="Q122" si="90">+IF(N122=0,1,0)</f>
        <v>0</v>
      </c>
      <c r="R122" s="1"/>
      <c r="S122" s="25" t="s">
        <v>48</v>
      </c>
      <c r="T122" s="25" t="s">
        <v>48</v>
      </c>
      <c r="U122" s="25" t="s">
        <v>48</v>
      </c>
      <c r="V122" s="25"/>
      <c r="W122" t="s">
        <v>176</v>
      </c>
    </row>
    <row r="123" spans="1:23" x14ac:dyDescent="0.25">
      <c r="A123" s="24" t="s">
        <v>177</v>
      </c>
      <c r="B123" s="25"/>
      <c r="C123" s="25"/>
      <c r="D123" s="52"/>
      <c r="E123" s="52"/>
      <c r="F123" s="52"/>
      <c r="G123" s="52"/>
      <c r="H123" s="52"/>
      <c r="I123" s="27"/>
      <c r="J123" s="35"/>
      <c r="K123" s="35"/>
      <c r="L123" s="35"/>
      <c r="M123" s="19"/>
      <c r="N123" s="25"/>
      <c r="O123" s="25"/>
      <c r="P123" s="25"/>
      <c r="Q123" s="25"/>
      <c r="R123" s="1"/>
      <c r="S123" s="25"/>
      <c r="T123" s="25"/>
      <c r="U123" s="25"/>
      <c r="V123" s="25"/>
      <c r="W123" t="s">
        <v>178</v>
      </c>
    </row>
    <row r="124" spans="1:23" x14ac:dyDescent="0.25">
      <c r="A124" s="24" t="s">
        <v>179</v>
      </c>
      <c r="B124" s="25"/>
      <c r="C124" s="25"/>
      <c r="D124" s="52"/>
      <c r="E124" s="52" t="s">
        <v>185</v>
      </c>
      <c r="F124" s="52"/>
      <c r="G124" s="52"/>
      <c r="H124" s="52"/>
      <c r="I124" s="27"/>
      <c r="J124" s="35"/>
      <c r="K124" s="35"/>
      <c r="L124" s="35"/>
      <c r="M124" s="19"/>
      <c r="N124" s="25"/>
      <c r="O124" s="25"/>
      <c r="P124" s="25"/>
      <c r="Q124" s="25"/>
      <c r="R124" s="1"/>
      <c r="S124" s="25"/>
      <c r="T124" s="25"/>
      <c r="U124" s="25"/>
      <c r="V124" s="25"/>
    </row>
    <row r="125" spans="1:23" x14ac:dyDescent="0.25">
      <c r="A125" s="24" t="s">
        <v>180</v>
      </c>
      <c r="B125" s="25"/>
      <c r="C125" s="25"/>
      <c r="D125" s="52">
        <v>1</v>
      </c>
      <c r="E125" s="52">
        <v>1</v>
      </c>
      <c r="F125" s="52">
        <v>1</v>
      </c>
      <c r="G125" s="52">
        <v>1</v>
      </c>
      <c r="H125" s="52">
        <v>1</v>
      </c>
      <c r="I125" s="27"/>
      <c r="J125" s="41">
        <v>4</v>
      </c>
      <c r="K125" s="41">
        <v>4</v>
      </c>
      <c r="L125" s="41">
        <v>4</v>
      </c>
      <c r="M125" s="41"/>
      <c r="N125" s="42">
        <v>3</v>
      </c>
      <c r="O125" s="25">
        <f t="shared" ref="O125" si="91">+IF(N125=3,1,0)</f>
        <v>1</v>
      </c>
      <c r="P125" s="25">
        <f t="shared" ref="P125" si="92">+IF(N125=2,1,0)</f>
        <v>0</v>
      </c>
      <c r="Q125" s="25">
        <f t="shared" ref="Q125" si="93">+IF(N125=0,1,0)</f>
        <v>0</v>
      </c>
      <c r="R125" s="1"/>
      <c r="S125" s="25" t="s">
        <v>48</v>
      </c>
      <c r="T125" s="25" t="s">
        <v>48</v>
      </c>
      <c r="U125" s="25" t="s">
        <v>48</v>
      </c>
      <c r="V125" s="25"/>
      <c r="W125" t="s">
        <v>181</v>
      </c>
    </row>
    <row r="126" spans="1:23" x14ac:dyDescent="0.25">
      <c r="A126" t="s">
        <v>182</v>
      </c>
      <c r="D126" s="27"/>
      <c r="E126" s="27"/>
      <c r="F126" s="27"/>
      <c r="G126" s="27"/>
      <c r="H126" s="27"/>
      <c r="I126" s="27"/>
      <c r="J126" s="19"/>
      <c r="K126" s="27"/>
      <c r="L126" s="19"/>
      <c r="M126" s="27"/>
      <c r="N126" s="1"/>
      <c r="O126" s="1"/>
      <c r="P126" s="1"/>
      <c r="Q126" s="1"/>
      <c r="R126" s="1"/>
      <c r="S126" s="29"/>
      <c r="T126" s="29"/>
      <c r="U126" s="29"/>
      <c r="V126" s="29"/>
      <c r="W126" t="s">
        <v>183</v>
      </c>
    </row>
    <row r="127" spans="1:23" x14ac:dyDescent="0.25">
      <c r="C127" s="5"/>
      <c r="J127" s="5"/>
      <c r="L127" s="6"/>
      <c r="O127" s="6"/>
      <c r="P127" s="6"/>
      <c r="Q127" s="6"/>
      <c r="R127" s="6"/>
      <c r="S127" s="29"/>
      <c r="T127" s="29"/>
      <c r="U127" s="29"/>
      <c r="V127" s="29"/>
    </row>
    <row r="128" spans="1:23" x14ac:dyDescent="0.25">
      <c r="C128" s="5"/>
      <c r="J128" s="5"/>
      <c r="L128" s="6"/>
      <c r="O128" s="6"/>
      <c r="P128" s="6"/>
      <c r="Q128" s="6"/>
      <c r="R128" s="6"/>
      <c r="S128" s="29"/>
      <c r="T128" s="29"/>
      <c r="U128" s="29"/>
      <c r="V128" s="29"/>
    </row>
    <row r="129" spans="3:22" x14ac:dyDescent="0.25">
      <c r="C129" s="5"/>
      <c r="J129" s="5"/>
      <c r="L129" s="6"/>
      <c r="O129" s="6"/>
      <c r="P129" s="6"/>
      <c r="Q129" s="6"/>
      <c r="R129" s="6"/>
      <c r="S129" s="29"/>
      <c r="T129" s="29"/>
      <c r="U129" s="29"/>
      <c r="V129" s="29"/>
    </row>
    <row r="130" spans="3:22" x14ac:dyDescent="0.25">
      <c r="C130" s="5"/>
      <c r="J130" s="5"/>
      <c r="L130" s="6"/>
      <c r="O130" s="6"/>
      <c r="P130" s="6"/>
      <c r="Q130" s="6"/>
      <c r="R130" s="6"/>
      <c r="S130" s="29"/>
      <c r="T130" s="29"/>
      <c r="U130" s="29"/>
      <c r="V130" s="29"/>
    </row>
    <row r="131" spans="3:22" x14ac:dyDescent="0.25">
      <c r="C131" s="5"/>
      <c r="J131" s="5"/>
      <c r="L131" s="6"/>
      <c r="O131" s="6"/>
      <c r="P131" s="6"/>
      <c r="Q131" s="6"/>
      <c r="R131" s="6"/>
      <c r="S131" s="29"/>
      <c r="T131" s="29"/>
      <c r="U131" s="29"/>
      <c r="V131" s="29"/>
    </row>
    <row r="132" spans="3:22" x14ac:dyDescent="0.25">
      <c r="C132" s="5"/>
      <c r="J132" s="5"/>
      <c r="L132" s="6"/>
      <c r="O132" s="6"/>
      <c r="P132" s="6"/>
      <c r="Q132" s="6"/>
      <c r="R132" s="6"/>
      <c r="S132" s="29"/>
      <c r="T132" s="29"/>
      <c r="U132" s="29"/>
      <c r="V132" s="29"/>
    </row>
    <row r="133" spans="3:22" x14ac:dyDescent="0.25">
      <c r="C133" s="5"/>
      <c r="J133" s="5"/>
      <c r="L133" s="6"/>
      <c r="O133" s="6"/>
      <c r="P133" s="6"/>
      <c r="Q133" s="6"/>
      <c r="R133" s="6"/>
      <c r="S133" s="29"/>
      <c r="T133" s="29"/>
      <c r="U133" s="29"/>
      <c r="V133" s="29"/>
    </row>
    <row r="134" spans="3:22" x14ac:dyDescent="0.25">
      <c r="C134" s="5"/>
      <c r="J134" s="5"/>
      <c r="L134" s="6"/>
      <c r="O134" s="6"/>
      <c r="P134" s="6"/>
      <c r="Q134" s="6"/>
      <c r="R134" s="6"/>
      <c r="S134" s="29"/>
      <c r="T134" s="29"/>
      <c r="U134" s="29"/>
      <c r="V134" s="29"/>
    </row>
    <row r="135" spans="3:22" x14ac:dyDescent="0.25">
      <c r="C135" s="5"/>
      <c r="J135" s="5"/>
      <c r="K135" s="6"/>
      <c r="L135" s="6"/>
      <c r="M135" s="6"/>
      <c r="O135" s="6"/>
      <c r="P135" s="6"/>
      <c r="Q135" s="6"/>
      <c r="R135" s="6"/>
      <c r="S135" s="29"/>
      <c r="T135" s="29"/>
      <c r="U135" s="29"/>
      <c r="V135" s="29"/>
    </row>
    <row r="136" spans="3:22" x14ac:dyDescent="0.25">
      <c r="C136" s="5"/>
      <c r="J136" s="5"/>
      <c r="L136" s="6"/>
      <c r="O136" s="6"/>
      <c r="P136" s="6"/>
      <c r="Q136" s="6"/>
      <c r="R136" s="6"/>
      <c r="S136" s="29"/>
      <c r="T136" s="29"/>
      <c r="U136" s="29"/>
      <c r="V136" s="29"/>
    </row>
    <row r="137" spans="3:22" x14ac:dyDescent="0.25">
      <c r="C137" s="5"/>
      <c r="J137" s="5"/>
      <c r="L137" s="6"/>
      <c r="O137" s="6"/>
      <c r="P137" s="6"/>
      <c r="Q137" s="6"/>
      <c r="R137" s="6"/>
      <c r="S137" s="29"/>
      <c r="T137" s="29"/>
      <c r="U137" s="29"/>
      <c r="V137" s="29"/>
    </row>
    <row r="138" spans="3:22" x14ac:dyDescent="0.25">
      <c r="C138" s="5"/>
      <c r="J138" s="5"/>
      <c r="L138" s="6"/>
      <c r="O138" s="6"/>
      <c r="P138" s="6"/>
      <c r="Q138" s="6"/>
      <c r="R138" s="6"/>
      <c r="S138" s="29"/>
      <c r="T138" s="29"/>
      <c r="U138" s="29"/>
      <c r="V138" s="29"/>
    </row>
    <row r="139" spans="3:22" x14ac:dyDescent="0.25">
      <c r="C139" s="5"/>
      <c r="J139" s="5"/>
      <c r="L139" s="6"/>
      <c r="O139" s="6"/>
      <c r="P139" s="6"/>
      <c r="Q139" s="6"/>
      <c r="R139" s="6"/>
      <c r="S139" s="29"/>
      <c r="T139" s="29"/>
      <c r="U139" s="29"/>
      <c r="V139" s="29"/>
    </row>
    <row r="140" spans="3:22" x14ac:dyDescent="0.25">
      <c r="C140" s="5"/>
      <c r="J140" s="5"/>
      <c r="L140" s="6"/>
      <c r="O140" s="6"/>
      <c r="P140" s="6"/>
      <c r="Q140" s="6"/>
      <c r="R140" s="6"/>
      <c r="S140" s="29"/>
      <c r="T140" s="29"/>
      <c r="U140" s="29"/>
      <c r="V140" s="29"/>
    </row>
    <row r="141" spans="3:22" x14ac:dyDescent="0.25">
      <c r="C141" s="5"/>
      <c r="J141" s="5"/>
      <c r="L141" s="6"/>
      <c r="O141" s="6"/>
      <c r="P141" s="6"/>
      <c r="Q141" s="6"/>
      <c r="R141" s="6"/>
      <c r="S141" s="29"/>
      <c r="T141" s="29"/>
      <c r="U141" s="29"/>
      <c r="V141" s="29"/>
    </row>
    <row r="142" spans="3:22" x14ac:dyDescent="0.25">
      <c r="C142" s="5"/>
      <c r="J142" s="5"/>
      <c r="L142" s="6"/>
      <c r="O142" s="6"/>
      <c r="P142" s="6"/>
      <c r="Q142" s="6"/>
      <c r="R142" s="6"/>
      <c r="S142" s="29"/>
      <c r="T142" s="29"/>
      <c r="U142" s="29"/>
      <c r="V142" s="29"/>
    </row>
    <row r="143" spans="3:22" x14ac:dyDescent="0.25">
      <c r="C143" s="5"/>
      <c r="J143" s="5"/>
      <c r="L143" s="6"/>
      <c r="O143" s="6"/>
      <c r="P143" s="6"/>
      <c r="Q143" s="6"/>
      <c r="R143" s="6"/>
      <c r="S143" s="29"/>
      <c r="T143" s="29"/>
      <c r="U143" s="29"/>
      <c r="V143" s="29"/>
    </row>
    <row r="144" spans="3:22" x14ac:dyDescent="0.25">
      <c r="C144" s="5"/>
      <c r="J144" s="5"/>
      <c r="L144" s="6"/>
      <c r="O144" s="6"/>
      <c r="P144" s="6"/>
      <c r="Q144" s="6"/>
      <c r="R144" s="6"/>
      <c r="S144" s="29"/>
      <c r="T144" s="29"/>
      <c r="U144" s="29"/>
      <c r="V144" s="29"/>
    </row>
    <row r="145" spans="3:22" x14ac:dyDescent="0.25">
      <c r="C145" s="5"/>
      <c r="J145" s="5"/>
      <c r="L145" s="6"/>
      <c r="O145" s="6"/>
      <c r="P145" s="6"/>
      <c r="Q145" s="6"/>
      <c r="R145" s="6"/>
      <c r="S145" s="29"/>
      <c r="T145" s="29"/>
      <c r="U145" s="29"/>
      <c r="V145" s="29"/>
    </row>
    <row r="146" spans="3:22" x14ac:dyDescent="0.25">
      <c r="C146" s="5"/>
      <c r="J146" s="5"/>
      <c r="L146" s="6"/>
      <c r="O146" s="6"/>
      <c r="P146" s="6"/>
      <c r="Q146" s="6"/>
      <c r="R146" s="6"/>
      <c r="S146" s="29"/>
      <c r="T146" s="29"/>
      <c r="U146" s="29"/>
      <c r="V146" s="29"/>
    </row>
    <row r="147" spans="3:22" x14ac:dyDescent="0.25">
      <c r="C147" s="5"/>
      <c r="J147" s="5"/>
      <c r="L147" s="6"/>
      <c r="O147" s="6"/>
      <c r="P147" s="6"/>
      <c r="Q147" s="6"/>
      <c r="R147" s="6"/>
      <c r="S147" s="29"/>
      <c r="T147" s="29"/>
      <c r="U147" s="29"/>
      <c r="V147" s="29"/>
    </row>
    <row r="148" spans="3:22" x14ac:dyDescent="0.25">
      <c r="C148" s="5"/>
      <c r="J148" s="5"/>
      <c r="L148" s="6"/>
      <c r="O148" s="6"/>
      <c r="P148" s="6"/>
      <c r="Q148" s="6"/>
      <c r="R148" s="6"/>
      <c r="S148" s="29"/>
      <c r="T148" s="29"/>
      <c r="U148" s="29"/>
      <c r="V148" s="29"/>
    </row>
    <row r="149" spans="3:22" x14ac:dyDescent="0.25">
      <c r="C149" s="5"/>
      <c r="J149" s="5"/>
      <c r="L149" s="6"/>
      <c r="O149" s="6"/>
      <c r="P149" s="6"/>
      <c r="Q149" s="6"/>
      <c r="R149" s="6"/>
      <c r="S149" s="29"/>
      <c r="T149" s="29"/>
      <c r="U149" s="29"/>
      <c r="V149" s="29"/>
    </row>
    <row r="150" spans="3:22" x14ac:dyDescent="0.25">
      <c r="C150" s="5"/>
      <c r="J150" s="5"/>
      <c r="L150" s="6"/>
      <c r="O150" s="6"/>
      <c r="P150" s="6"/>
      <c r="Q150" s="6"/>
      <c r="R150" s="6"/>
      <c r="S150" s="29"/>
      <c r="T150" s="29"/>
      <c r="U150" s="29"/>
      <c r="V150" s="29"/>
    </row>
    <row r="151" spans="3:22" x14ac:dyDescent="0.25">
      <c r="C151" s="5"/>
      <c r="J151" s="5"/>
      <c r="L151" s="6"/>
      <c r="O151" s="6"/>
      <c r="P151" s="6"/>
      <c r="Q151" s="6"/>
      <c r="R151" s="6"/>
      <c r="S151" s="29"/>
      <c r="T151" s="29"/>
      <c r="U151" s="29"/>
      <c r="V151" s="29"/>
    </row>
    <row r="152" spans="3:22" x14ac:dyDescent="0.25">
      <c r="C152" s="5"/>
      <c r="J152" s="5"/>
      <c r="L152" s="6"/>
      <c r="O152" s="6"/>
      <c r="P152" s="6"/>
      <c r="Q152" s="6"/>
      <c r="R152" s="6"/>
      <c r="S152" s="29"/>
      <c r="T152" s="29"/>
      <c r="U152" s="29"/>
      <c r="V152" s="29"/>
    </row>
  </sheetData>
  <mergeCells count="2">
    <mergeCell ref="E7:F7"/>
    <mergeCell ref="J7:K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8615DDA0A0E4A85D0E1E28F1D98D0" ma:contentTypeVersion="16" ma:contentTypeDescription="Create a new document." ma:contentTypeScope="" ma:versionID="dc0a87271066120a733671050b313310">
  <xsd:schema xmlns:xsd="http://www.w3.org/2001/XMLSchema" xmlns:xs="http://www.w3.org/2001/XMLSchema" xmlns:p="http://schemas.microsoft.com/office/2006/metadata/properties" xmlns:ns1="http://schemas.microsoft.com/sharepoint/v3" xmlns:ns3="5c0d217f-d9c7-465c-878a-4ddd11b40d59" xmlns:ns4="ebfc3942-96e4-403e-9dae-696ecfa9be31" targetNamespace="http://schemas.microsoft.com/office/2006/metadata/properties" ma:root="true" ma:fieldsID="b390bead4946c72962e5ced723bd79cf" ns1:_="" ns3:_="" ns4:_="">
    <xsd:import namespace="http://schemas.microsoft.com/sharepoint/v3"/>
    <xsd:import namespace="5c0d217f-d9c7-465c-878a-4ddd11b40d59"/>
    <xsd:import namespace="ebfc3942-96e4-403e-9dae-696ecfa9be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d217f-d9c7-465c-878a-4ddd11b40d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c3942-96e4-403e-9dae-696ecfa9b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F8C867-8394-4258-B5C3-81311351FE2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c0d217f-d9c7-465c-878a-4ddd11b40d59"/>
    <ds:schemaRef ds:uri="ebfc3942-96e4-403e-9dae-696ecfa9be3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F29560-3275-4206-B934-82C6119895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3223BC-140F-402E-8486-29FBFB53C2CC}">
  <ds:schemaRefs>
    <ds:schemaRef ds:uri="http://schemas.microsoft.com/office/2006/metadata/properties"/>
    <ds:schemaRef ds:uri="http://www.w3.org/2000/xmlns/"/>
    <ds:schemaRef ds:uri="http://schemas.microsoft.com/sharepoint/v3"/>
    <ds:schemaRef ds:uri="http://www.w3.org/2001/XMLSchema-instan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Complexity level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Sheryl Lynn Coombs</dc:creator>
  <cp:keywords/>
  <dc:description/>
  <cp:lastModifiedBy>Manaswi Putrevu</cp:lastModifiedBy>
  <cp:revision/>
  <dcterms:created xsi:type="dcterms:W3CDTF">2022-04-16T22:21:52Z</dcterms:created>
  <dcterms:modified xsi:type="dcterms:W3CDTF">2024-08-08T07:04:16Z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0x01010057B8615DDA0A0E4A85D0E1E28F1D98D0</vt:lpwstr>
  </property>
</Properties>
</file>